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708" documentId="120_S{2AC9BD13-BADA-5192-A53E-5A8FF88502F6}" xr6:coauthVersionLast="47" xr6:coauthVersionMax="47" xr10:uidLastSave="{3C0B28F8-20D0-47D3-B2D1-B8ED7E734D27}"/>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<sst xmlns="http://schemas.openxmlformats.org/spreadsheetml/2006/main" count="180289" uniqueCount="39128">
  <si>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</si>
  <si>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</si>
  <si>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</si>
  <si>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</si>
  <si>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</si>
  <si>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</si>
  <si>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</si>
  <si>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</si>
  <si>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</si>
  <si>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</si>
  <si>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</si>
  <si>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</si>
  <si>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</si>
  <si>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</si>
  <si>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</si>
  <si>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</si>
  <si>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</si>
  <si>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</si>
  <si>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</si>
  <si>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</si>
  <si>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</si>
  <si>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</si>
  <si>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</si>
  <si>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</si>
  <si>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</si>
  <si>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</si>
  <si>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</si>
  <si>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</si>
  <si>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</si>
  <si>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</si>
  <si>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</si>
  <si>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</si>
  <si>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</si>
  <si>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</si>
  <si>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</si>
  <si>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</si>
  <si>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</si>
  <si>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</si>
  <si>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</si>
  <si>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</si>
  <si>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</si>
  <si>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</si>
  <si>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</si>
  <si>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</si>
  <si>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</si>
  <si>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</si>
  <si>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</si>
  <si>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</si>
  <si>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</si>
  <si>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</si>
  <si>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</si>
  <si>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</si>
  <si>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</si>
  <si>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</si>
  <si>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</si>
  <si>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</si>
  <si>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</si>
  <si>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</si>
  <si>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</si>
  <si>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</si>
  <si>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</si>
  <si>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</si>
  <si>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</si>
  <si>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</si>
  <si>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</si>
  <si>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</si>
  <si>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</si>
  <si>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</si>
  <si>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</si>
  <si>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</si>
  <si>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</si>
  <si>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</si>
  <si>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</si>
  <si>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</si>
  <si>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</si>
  <si>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</si>
  <si>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</si>
  <si>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</si>
  <si>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</si>
  <si>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</si>
  <si>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</si>
  <si>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</si>
  <si>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</si>
  <si>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</si>
  <si>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</si>
  <si>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</si>
  <si>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</si>
  <si>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</si>
  <si>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</si>
  <si>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</si>
  <si>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</si>
  <si>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</si>
  <si>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</si>
  <si>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</si>
  <si>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</si>
  <si>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</si>
  <si>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</si>
  <si>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</si>
  <si>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</si>
  <si>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</si>
  <si>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</si>
  <si>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</si>
  <si>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</si>
  <si>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</si>
  <si>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</si>
  <si>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</si>
  <si>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</si>
  <si>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</si>
  <si>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</si>
  <si>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</si>
  <si>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</si>
  <si>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</si>
  <si>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</si>
  <si>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</si>
  <si>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</si>
  <si>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</si>
  <si>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</si>
  <si>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</si>
  <si>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</si>
  <si>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</si>
  <si>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</si>
  <si>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</si>
  <si>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</si>
  <si>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</si>
  <si>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</si>
  <si>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</si>
  <si>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</si>
  <si>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</si>
  <si>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</si>
  <si>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</si>
  <si>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</si>
  <si>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</si>
  <si>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</si>
  <si>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</si>
  <si>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</si>
  <si>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</si>
  <si>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</si>
  <si>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</si>
  <si>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</si>
  <si>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</si>
  <si>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</si>
  <si>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</si>
  <si>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</si>
  <si>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</si>
  <si>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</si>
  <si>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</si>
  <si>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</si>
  <si>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</si>
  <si>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</si>
  <si>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</si>
  <si>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</si>
  <si>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</si>
  <si>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</si>
  <si>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</si>
  <si>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</si>
  <si>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</si>
  <si>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</si>
  <si>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</si>
  <si>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</si>
  <si>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</si>
  <si>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</si>
  <si>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</si>
  <si>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</si>
  <si>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</si>
  <si>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</si>
  <si>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</si>
  <si>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</si>
  <si>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</si>
  <si>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</si>
  <si>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</si>
  <si>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</si>
  <si>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</si>
  <si>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</si>
  <si>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</si>
  <si>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</si>
  <si>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</si>
  <si>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</si>
  <si>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</si>
  <si>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</si>
  <si>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</si>
  <si>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</si>
  <si>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</si>
  <si>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</si>
  <si>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</si>
  <si>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</si>
  <si>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</si>
  <si>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</si>
  <si>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</si>
  <si>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</si>
  <si>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</si>
  <si>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</si>
  <si>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</si>
  <si>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</si>
  <si>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</si>
  <si>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</si>
  <si>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</si>
  <si>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</si>
  <si>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</si>
  <si>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</si>
  <si>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</si>
  <si>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</si>
  <si>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</si>
  <si>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</si>
  <si>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</si>
  <si>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</si>
  <si>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</si>
  <si>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</si>
  <si>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</si>
  <si>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</si>
  <si>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</si>
  <si>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</si>
  <si>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</si>
  <si>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</si>
  <si>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</si>
  <si>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</si>
  <si>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</si>
  <si>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</si>
  <si>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</si>
  <si>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</si>
  <si>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</si>
  <si>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</si>
  <si>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</si>
  <si>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</si>
  <si>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</si>
  <si>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</si>
  <si>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</si>
  <si>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</si>
  <si>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</si>
  <si>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</si>
  <si>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</si>
  <si>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</si>
  <si>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</si>
  <si>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</si>
  <si>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</si>
  <si>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</si>
  <si>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</si>
  <si>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</si>
  <si>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</si>
  <si>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</si>
  <si>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</si>
  <si>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</si>
  <si>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</si>
  <si>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</si>
  <si>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</si>
  <si>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</si>
  <si>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</si>
  <si>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</si>
  <si>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</si>
  <si>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</si>
  <si>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</si>
  <si>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</si>
  <si>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</si>
  <si>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</si>
  <si>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</si>
  <si>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</si>
  <si>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</si>
  <si>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</si>
  <si>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</si>
  <si>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</si>
  <si>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</si>
  <si>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</si>
  <si>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</si>
  <si>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</si>
  <si>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</si>
  <si>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</si>
  <si>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</si>
  <si>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</si>
  <si>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</si>
  <si>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</si>
  <si>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</si>
  <si>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</si>
  <si>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</si>
  <si>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</si>
  <si>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</si>
  <si>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</si>
  <si>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</si>
  <si>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</si>
  <si>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</si>
  <si>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</si>
  <si>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</si>
  <si>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</si>
  <si>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</si>
  <si>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</si>
  <si>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</si>
  <si>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</si>
  <si>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</si>
  <si>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</si>
  <si>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</si>
  <si>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</si>
  <si>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</si>
  <si>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</si>
  <si>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</si>
  <si>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</si>
  <si>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</si>
  <si>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</si>
  <si>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</si>
  <si>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</si>
  <si>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</si>
  <si>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</si>
  <si>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</si>
  <si>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</si>
  <si>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</si>
  <si>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</si>
  <si>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</si>
  <si>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</si>
  <si>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</si>
  <si>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</si>
  <si>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</si>
  <si>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</si>
  <si>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</si>
  <si>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</si>
  <si>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</si>
  <si>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</si>
  <si>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</si>
  <si>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</si>
  <si>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</si>
  <si>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</si>
  <si>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</si>
  <si>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</si>
  <si>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</si>
  <si>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</si>
  <si>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</si>
  <si>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</si>
  <si>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</si>
  <si>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</si>
  <si>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</si>
  <si>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</si>
  <si>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</si>
  <si>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</si>
  <si>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</si>
  <si>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</si>
  <si>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</si>
  <si>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</si>
  <si>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</si>
  <si>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</si>
  <si>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</si>
  <si>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</si>
  <si>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</si>
  <si>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</si>
  <si>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</si>
  <si>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</si>
  <si>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</si>
  <si>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</si>
  <si>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</si>
  <si>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</si>
  <si>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</si>
  <si>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</si>
  <si>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</si>
  <si>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</si>
  <si>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</si>
  <si>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</si>
  <si>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</si>
  <si>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</si>
  <si>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</si>
  <si>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</si>
  <si>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</si>
  <si>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</si>
  <si>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</si>
  <si>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</si>
  <si>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</si>
  <si>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</si>
  <si>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</si>
  <si>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</si>
  <si>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</si>
  <si>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</si>
  <si>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</si>
  <si>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</si>
  <si>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</si>
  <si>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</si>
  <si>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</si>
  <si>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</si>
  <si>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</si>
  <si>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</si>
  <si>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</si>
  <si>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</si>
  <si>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</si>
  <si>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</si>
  <si>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</si>
  <si>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</si>
  <si>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</si>
  <si>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</si>
  <si>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</si>
  <si>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</si>
  <si>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</si>
  <si>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</si>
  <si>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</si>
  <si>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</si>
  <si>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</si>
  <si>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</si>
  <si>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</si>
  <si>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</si>
  <si>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</si>
  <si>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</si>
  <si>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</si>
  <si>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</si>
  <si>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</si>
  <si>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</si>
  <si>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</si>
  <si>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</si>
  <si>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</si>
  <si>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</si>
  <si>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</si>
  <si>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</si>
  <si>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</si>
  <si>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</si>
  <si>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</si>
  <si>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</si>
  <si>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</si>
  <si>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</si>
  <si>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</si>
  <si>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</si>
  <si>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</si>
  <si>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</si>
  <si>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</si>
  <si>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</si>
  <si>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</si>
  <si>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</si>
  <si>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</si>
  <si>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</si>
  <si>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</si>
  <si>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</si>
  <si>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</si>
  <si>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</si>
  <si>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</si>
  <si>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</si>
  <si>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</si>
  <si>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</si>
  <si>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</si>
  <si>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</si>
  <si>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</si>
  <si>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</si>
  <si>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</si>
  <si>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</si>
  <si>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</si>
  <si>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</si>
  <si>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</si>
  <si>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</si>
  <si>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</si>
  <si>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</si>
  <si>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</si>
  <si>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</si>
  <si>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</si>
  <si>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</si>
  <si>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</si>
  <si>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</si>
  <si>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</si>
  <si>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</si>
  <si>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</si>
  <si>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</si>
  <si>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</si>
  <si>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</si>
  <si>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</si>
  <si>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</si>
  <si>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</si>
  <si>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</si>
  <si>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</si>
  <si>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</si>
  <si>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</si>
  <si>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</si>
  <si>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</si>
  <si>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</si>
  <si>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</si>
  <si>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</si>
  <si>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</si>
  <si>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</si>
  <si>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</si>
  <si>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</si>
  <si>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</si>
  <si>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</si>
  <si>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</si>
  <si>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</si>
  <si>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</si>
  <si>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</si>
  <si>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</si>
  <si>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</si>
  <si>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</si>
  <si>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</si>
  <si>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</si>
  <si>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</si>
  <si>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</si>
  <si>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</si>
  <si>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</si>
  <si>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</si>
  <si>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</si>
  <si>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</si>
  <si>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</si>
  <si>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</si>
  <si>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</si>
  <si>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</si>
  <si>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</si>
  <si>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</si>
  <si>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</si>
  <si>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</si>
  <si>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</si>
  <si>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</si>
  <si>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</si>
  <si>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</si>
  <si>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</si>
  <si>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</si>
  <si>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</si>
  <si>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</si>
  <si>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</si>
  <si>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</si>
  <si>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</si>
  <si>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</si>
  <si>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</si>
  <si>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</si>
  <si>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</si>
  <si>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</si>
  <si>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</si>
  <si>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</si>
  <si>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</si>
  <si>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</si>
  <si>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</si>
  <si>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</si>
  <si>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</si>
  <si>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</si>
  <si>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</si>
  <si>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</si>
  <si>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</si>
  <si>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</si>
  <si>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</si>
  <si>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</si>
  <si>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</si>
  <si>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</si>
  <si>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</si>
  <si>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</si>
  <si>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</si>
  <si>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</si>
  <si>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</si>
  <si>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</si>
  <si>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</si>
  <si>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</si>
  <si>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</si>
  <si>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</si>
  <si>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</si>
  <si>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</si>
  <si>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</si>
  <si>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</si>
  <si>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</si>
  <si>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</si>
  <si>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</si>
  <si>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</si>
  <si>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</si>
  <si>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</si>
  <si>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</si>
  <si>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</si>
  <si>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</si>
  <si>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</si>
  <si>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</si>
  <si>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</si>
  <si>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</si>
  <si>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</si>
  <si>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</si>
  <si>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</si>
  <si>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</si>
  <si>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</si>
  <si>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</si>
  <si>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</si>
  <si>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</si>
  <si>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</si>
  <si>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</si>
  <si>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</si>
  <si>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</si>
  <si>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</si>
  <si>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</si>
  <si>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</si>
  <si>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</si>
  <si>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</si>
  <si>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</si>
  <si>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</si>
  <si>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</si>
  <si>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</si>
  <si>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</si>
  <si>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</si>
  <si>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</si>
  <si>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</si>
  <si>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</si>
  <si>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</si>
  <si>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</si>
  <si>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</si>
  <si>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</si>
  <si>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</si>
  <si>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</si>
  <si>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</si>
  <si>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</si>
  <si>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</si>
  <si>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</si>
  <si>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</si>
  <si>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</si>
  <si>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</si>
  <si>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</si>
  <si>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</si>
  <si>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</si>
  <si>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</si>
  <si>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</si>
  <si>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</si>
  <si>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</si>
  <si>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</si>
  <si>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</si>
  <si>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</si>
  <si>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</si>
  <si>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</si>
  <si>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</si>
  <si>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</si>
  <si>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</si>
  <si>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</si>
  <si>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</si>
  <si>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</si>
  <si>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</si>
  <si>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</si>
  <si>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</si>
  <si>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</si>
  <si>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</si>
  <si>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</si>
  <si>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</si>
  <si>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</si>
  <si>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</si>
  <si>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</si>
  <si>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</si>
  <si>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</si>
  <si>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</si>
  <si>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</si>
  <si>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</si>
  <si>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</si>
  <si>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</si>
  <si>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</si>
  <si>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</si>
  <si>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</si>
  <si>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</si>
  <si>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</si>
  <si>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</si>
  <si>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</si>
  <si>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</si>
  <si>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</si>
  <si>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</si>
  <si>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</si>
  <si>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</si>
  <si>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</si>
  <si>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</si>
  <si>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</si>
  <si>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</si>
  <si>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</si>
  <si>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</si>
  <si>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</si>
  <si>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</si>
  <si>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</si>
  <si>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</si>
  <si>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</si>
  <si>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</si>
  <si>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</si>
  <si>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</si>
  <si>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</si>
  <si>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</si>
  <si>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</si>
  <si>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</si>
  <si>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</si>
  <si>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</si>
  <si>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</si>
  <si>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</si>
  <si>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</si>
  <si>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</si>
  <si>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</si>
  <si>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</si>
  <si>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</si>
  <si>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</si>
  <si>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</si>
  <si>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</si>
  <si>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</si>
  <si>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</si>
  <si>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</si>
  <si>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</si>
  <si>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</si>
  <si>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</si>
  <si>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</si>
  <si>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</si>
  <si>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</si>
  <si>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</si>
  <si>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</si>
  <si>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</si>
  <si>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</si>
  <si>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</si>
  <si>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</si>
  <si>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</si>
  <si>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</si>
  <si>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</si>
  <si>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</si>
  <si>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</si>
  <si>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</si>
  <si>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</si>
  <si>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</si>
  <si>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</si>
  <si>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</si>
  <si>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</si>
  <si>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</si>
  <si>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</si>
  <si>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</si>
  <si>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</si>
  <si>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</si>
  <si>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</si>
  <si>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</si>
  <si>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</si>
  <si>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</si>
  <si>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</si>
  <si>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</si>
  <si>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</si>
  <si>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</si>
  <si>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</si>
  <si>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</si>
  <si>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</si>
  <si>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</si>
  <si>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</si>
  <si>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</si>
  <si>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</si>
  <si>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</si>
  <si>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</si>
  <si>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</si>
  <si>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</si>
  <si>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</si>
  <si>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</si>
  <si>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</si>
  <si>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</si>
  <si>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</si>
  <si>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</si>
  <si>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</si>
  <si>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</si>
  <si>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</si>
  <si>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</si>
  <si>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</si>
  <si>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</si>
  <si>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</si>
  <si>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</si>
  <si>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</si>
  <si>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</si>
  <si>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</si>
  <si>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</si>
  <si>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</si>
  <si>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</si>
  <si>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</si>
  <si>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</si>
  <si>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</si>
  <si>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</si>
  <si>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</si>
  <si>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</si>
  <si>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</si>
  <si>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</si>
  <si>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</si>
  <si>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</si>
  <si>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</si>
  <si>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</si>
  <si>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</si>
  <si>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</si>
  <si>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</si>
  <si>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</si>
  <si>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</si>
  <si>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</si>
  <si>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</si>
  <si>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</si>
  <si>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</si>
  <si>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</si>
  <si>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</si>
  <si>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</si>
  <si>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</si>
  <si>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</si>
  <si>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</si>
  <si>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</si>
  <si>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</si>
  <si>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</si>
  <si>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</si>
  <si>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</si>
  <si>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</si>
  <si>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</si>
  <si>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</si>
  <si>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</si>
  <si>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</si>
  <si>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</si>
  <si>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</si>
  <si>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</si>
  <si>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</si>
  <si>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</si>
  <si>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</si>
  <si>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</si>
  <si>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</si>
  <si>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</si>
  <si>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</si>
  <si>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</si>
  <si>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</si>
  <si>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</si>
  <si>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</si>
  <si>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</si>
  <si>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</si>
  <si>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</si>
  <si>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</si>
  <si>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</si>
  <si>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</si>
  <si>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</si>
  <si>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</si>
  <si>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</si>
  <si>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</si>
  <si>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</si>
  <si>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</si>
  <si>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</si>
  <si>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</si>
  <si>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</si>
  <si>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</si>
  <si>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</si>
  <si>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</si>
  <si>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</si>
  <si>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</si>
  <si>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</si>
  <si>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</si>
  <si>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</si>
  <si>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</si>
  <si>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</si>
  <si>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</si>
  <si>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</si>
  <si>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</si>
  <si>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</si>
  <si>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</si>
  <si>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</si>
  <si>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</si>
  <si>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</si>
  <si>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</si>
  <si>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</si>
  <si>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</si>
  <si>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</si>
  <si>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</si>
  <si>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</si>
  <si>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</si>
  <si>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</si>
  <si>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</si>
  <si>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</si>
  <si>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</si>
  <si>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</si>
  <si>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</si>
  <si>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</si>
  <si>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</si>
  <si>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</si>
  <si>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</si>
  <si>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</si>
  <si>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</si>
  <si>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</si>
  <si>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</si>
  <si>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</si>
  <si>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</si>
  <si>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</si>
  <si>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</si>
  <si>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</si>
  <si>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</si>
  <si>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</si>
  <si>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</si>
  <si>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</si>
  <si>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</si>
  <si>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</si>
  <si>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</si>
  <si>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</si>
  <si>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</si>
  <si>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</si>
  <si>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</si>
  <si>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</si>
  <si>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</si>
  <si>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</si>
  <si>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</si>
  <si>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</si>
  <si>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</si>
  <si>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</si>
  <si>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</si>
  <si>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</si>
  <si>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</si>
  <si>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</si>
  <si>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</si>
  <si>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</si>
  <si>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</si>
  <si>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</si>
  <si>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</si>
  <si>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</si>
  <si>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</si>
  <si>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</si>
  <si>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</si>
  <si>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</si>
  <si>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</si>
  <si>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</si>
  <si>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</si>
  <si>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</si>
  <si>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</si>
  <si>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</si>
  <si>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</si>
  <si>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</si>
  <si>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</si>
  <si>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</si>
  <si>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</si>
  <si>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</si>
  <si>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</si>
  <si>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</si>
  <si>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</si>
  <si>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</si>
  <si>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</si>
  <si>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</si>
  <si>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</si>
  <si>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</si>
  <si>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</si>
  <si>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</si>
  <si>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</si>
  <si>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</si>
  <si>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</si>
  <si>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</si>
  <si>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</si>
  <si>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</si>
  <si>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</si>
  <si>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</si>
  <si>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</si>
  <si>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</si>
  <si>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</si>
  <si>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</si>
  <si>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</si>
  <si>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</si>
  <si>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</si>
  <si>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</si>
  <si>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</si>
  <si>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</si>
  <si>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</si>
  <si>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</si>
  <si>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</si>
  <si>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</si>
  <si>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</si>
  <si>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</si>
  <si>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</si>
  <si>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</si>
  <si>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</si>
  <si>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</si>
  <si>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</si>
  <si>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</si>
  <si>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</si>
  <si>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</si>
  <si>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</si>
  <si>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</si>
  <si>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</si>
  <si>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</si>
  <si>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</si>
  <si>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</si>
  <si>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</si>
  <si>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</si>
  <si>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</si>
  <si>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</si>
  <si>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</si>
  <si>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</si>
  <si>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</si>
  <si>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</si>
  <si>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</si>
  <si>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</si>
  <si>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</si>
  <si>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</si>
  <si>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</si>
  <si>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</si>
  <si>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</si>
  <si>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</si>
  <si>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</si>
  <si>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</si>
  <si>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</si>
  <si>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</si>
  <si>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</si>
  <si>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</si>
  <si>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</si>
  <si>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</si>
  <si>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</si>
  <si>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</si>
  <si>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</si>
  <si>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</si>
  <si>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</si>
  <si>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</si>
  <si>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</si>
  <si>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</si>
  <si>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</si>
  <si>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</si>
  <si>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</si>
  <si>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</si>
  <si>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</si>
  <si>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</si>
  <si>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</si>
  <si>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</si>
  <si>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</si>
  <si>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</si>
  <si>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</si>
  <si>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</si>
  <si>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</si>
  <si>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</si>
  <si>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</si>
  <si>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</si>
  <si>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</si>
  <si>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</si>
  <si>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</si>
  <si>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</si>
  <si>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</si>
  <si>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</si>
  <si>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</si>
  <si>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</si>
  <si>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</si>
  <si>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</si>
  <si>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</si>
  <si>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</si>
  <si>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</si>
  <si>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</si>
  <si>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</si>
  <si>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</si>
  <si>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</si>
  <si>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</si>
  <si>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</si>
  <si>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</si>
  <si>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</si>
  <si>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</si>
  <si>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</si>
  <si>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</si>
  <si>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</si>
  <si>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</si>
  <si>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</si>
  <si>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</si>
  <si>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</si>
  <si>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</si>
  <si>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</si>
  <si>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</si>
  <si>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</si>
  <si>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</si>
  <si>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</si>
  <si>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</si>
  <si>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</si>
  <si>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</si>
  <si>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</si>
  <si>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</si>
  <si>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</si>
  <si>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</si>
  <si>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</si>
  <si>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</si>
  <si>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</si>
  <si>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</si>
  <si>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</si>
  <si>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</si>
  <si>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</si>
  <si>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</si>
  <si>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</si>
  <si>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</si>
  <si>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</si>
  <si>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</si>
  <si>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</si>
  <si>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</si>
  <si>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</si>
  <si>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</si>
  <si>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</si>
  <si>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</si>
  <si>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</si>
  <si>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</si>
  <si>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</si>
  <si>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</si>
  <si>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</si>
  <si>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</si>
  <si>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</si>
  <si>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</si>
  <si>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</si>
  <si>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</si>
  <si>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</si>
  <si>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</si>
  <si>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</si>
  <si>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</si>
  <si>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</si>
  <si>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</si>
  <si>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</si>
  <si>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</si>
  <si>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</si>
  <si>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</si>
  <si>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</si>
  <si>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</si>
  <si>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</si>
  <si>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</si>
  <si>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</si>
  <si>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</si>
  <si>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</si>
  <si>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</si>
  <si>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</si>
  <si>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</si>
  <si>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</si>
  <si>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</si>
  <si>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</si>
  <si>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</si>
  <si>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</si>
  <si>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</si>
  <si>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</si>
  <si>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</si>
  <si>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</si>
  <si>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</si>
  <si>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</si>
  <si>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</si>
  <si>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</si>
  <si>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</si>
  <si>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</si>
  <si>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</si>
  <si>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</si>
  <si>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</si>
  <si>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</si>
  <si>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</si>
  <si>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</si>
  <si>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</si>
  <si>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</si>
  <si>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</si>
  <si>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</si>
  <si>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</si>
  <si>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</si>
  <si>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</si>
  <si>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</si>
  <si>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</si>
  <si>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</si>
  <si>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</si>
  <si>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</si>
  <si>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</si>
  <si>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</si>
  <si>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</si>
  <si>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</si>
  <si>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</si>
  <si>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</si>
  <si>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</si>
  <si>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</si>
  <si>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</si>
  <si>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</si>
  <si>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</si>
  <si>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</si>
  <si>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</si>
  <si>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</si>
  <si>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</si>
  <si>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</si>
  <si>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</si>
  <si>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</si>
  <si>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</si>
  <si>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</si>
  <si>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</si>
  <si>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</si>
  <si>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</si>
  <si>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</si>
  <si>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</si>
  <si>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</si>
  <si>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</si>
  <si>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</si>
  <si>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</si>
  <si>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</si>
  <si>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</si>
  <si>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</si>
  <si>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</si>
  <si>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</si>
  <si>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</si>
  <si>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</si>
  <si>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</si>
  <si>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</si>
  <si>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</si>
  <si>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</si>
  <si>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</si>
  <si>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</si>
  <si>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</si>
  <si>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</si>
  <si>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</si>
  <si>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</si>
  <si>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</si>
  <si>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</si>
  <si>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</si>
  <si>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</si>
  <si>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</si>
  <si>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</si>
  <si>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</si>
  <si>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</si>
  <si>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</si>
  <si>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</si>
  <si>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</si>
  <si>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</si>
  <si>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</si>
  <si>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</si>
  <si>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</si>
  <si>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</si>
  <si>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</si>
  <si>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</si>
  <si>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</si>
  <si>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</si>
  <si>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</si>
  <si>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</si>
  <si>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</si>
  <si>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</si>
  <si>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</si>
  <si>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</si>
  <si>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</si>
  <si>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</si>
  <si>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</si>
  <si>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</si>
  <si>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</si>
  <si>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</si>
  <si>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</si>
  <si>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</si>
  <si>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</si>
  <si>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</si>
  <si>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</si>
  <si>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</si>
  <si>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</si>
  <si>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</si>
  <si>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</si>
  <si>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</si>
  <si>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</si>
  <si>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</si>
  <si>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</si>
  <si>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</si>
  <si>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</si>
  <si>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</si>
  <si>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</si>
  <si>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</si>
  <si>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</si>
  <si>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</si>
  <si>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</si>
  <si>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</si>
  <si>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</si>
  <si>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</si>
  <si>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</si>
  <si>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</si>
  <si>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</si>
  <si>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</si>
  <si>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</si>
  <si>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</si>
  <si>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</si>
  <si>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</si>
  <si>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</si>
  <si>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</si>
  <si>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</si>
  <si>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</si>
  <si>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</si>
  <si>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</si>
  <si>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</si>
  <si>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</si>
  <si>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</si>
  <si>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</si>
  <si>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</si>
  <si>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</si>
  <si>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</si>
  <si>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</si>
  <si>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</si>
  <si>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</si>
  <si>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</si>
  <si>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</si>
  <si>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</si>
  <si>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</si>
  <si>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</si>
  <si>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</si>
  <si>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</si>
  <si>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</si>
  <si>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</si>
  <si>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</si>
  <si>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</si>
  <si>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</si>
  <si>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</si>
  <si>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</si>
  <si>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</si>
  <si>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</si>
  <si>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</si>
  <si>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</si>
  <si>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</si>
  <si>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</si>
  <si>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</si>
  <si>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</si>
  <si>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</si>
  <si>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</si>
  <si>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</si>
  <si>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</si>
  <si>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</si>
  <si>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</si>
  <si>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</si>
  <si>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</si>
  <si>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</si>
  <si>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</si>
  <si>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</si>
  <si>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</si>
  <si>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</si>
  <si>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</si>
  <si>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</si>
  <si>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</si>
  <si>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</si>
  <si>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</si>
  <si>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</si>
  <si>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</si>
  <si>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</si>
  <si>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</si>
  <si>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</si>
  <si>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</si>
  <si>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</si>
  <si>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</si>
  <si>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</si>
  <si>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</si>
  <si>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</si>
  <si>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</si>
  <si>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</si>
  <si>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</si>
  <si>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</si>
  <si>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</si>
  <si>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</si>
  <si>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</si>
  <si>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</si>
  <si>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</si>
  <si>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</si>
  <si>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</si>
  <si>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</si>
  <si>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</si>
  <si>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</si>
  <si>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</si>
  <si>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</si>
  <si>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</si>
  <si>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</si>
  <si>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</si>
  <si>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</si>
  <si>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</si>
  <si>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</si>
  <si>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</si>
  <si>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</si>
  <si>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</si>
  <si>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</si>
  <si>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</si>
  <si>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</si>
  <si>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</si>
  <si>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</si>
  <si>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</si>
  <si>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</si>
  <si>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</si>
  <si>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</si>
  <si>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</si>
  <si>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</si>
  <si>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</si>
  <si>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</si>
  <si>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</si>
  <si>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</si>
  <si>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</si>
  <si>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</si>
  <si>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</si>
  <si>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</si>
  <si>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</si>
  <si>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</si>
  <si>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</si>
  <si>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</si>
  <si>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</si>
  <si>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</si>
  <si>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</si>
  <si>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</si>
  <si>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</si>
  <si>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</si>
  <si>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</si>
  <si>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</si>
  <si>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</si>
  <si>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</si>
  <si>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</si>
  <si>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</si>
  <si>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</si>
  <si>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</si>
  <si>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</si>
  <si>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</si>
  <si>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</si>
  <si>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</si>
  <si>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</si>
  <si>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</si>
  <si>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</si>
  <si>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</si>
  <si>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</si>
  <si>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</si>
  <si>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</si>
  <si>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</si>
  <si>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</si>
  <si>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</si>
  <si>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</si>
  <si>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</si>
  <si>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</si>
  <si>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</si>
  <si>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</si>
  <si>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</si>
  <si>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</si>
  <si>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</si>
  <si>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</si>
  <si>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</si>
  <si>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</si>
  <si>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</si>
  <si>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</si>
  <si>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</si>
  <si>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</si>
  <si>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</si>
  <si>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</si>
  <si>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</si>
  <si>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</si>
  <si>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</si>
  <si>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</si>
  <si>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</si>
  <si>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</si>
  <si>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</si>
  <si>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</si>
  <si>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</si>
  <si>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</si>
  <si>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</si>
  <si>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</si>
  <si>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</si>
  <si>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</si>
  <si>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</si>
  <si>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</si>
  <si>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</si>
  <si>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</si>
  <si>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</si>
  <si>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</si>
  <si>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</si>
  <si>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</si>
  <si>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</si>
  <si>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</si>
  <si>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</si>
  <si>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</si>
  <si>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</si>
  <si>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</si>
  <si>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</si>
  <si>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</si>
  <si>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</si>
  <si>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</si>
  <si>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</si>
  <si>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</si>
  <si>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</si>
  <si>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</si>
  <si>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</si>
  <si>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</si>
  <si>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</si>
  <si>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</si>
  <si>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</si>
  <si>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</si>
  <si>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</si>
  <si>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</si>
  <si>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</si>
  <si>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</si>
  <si>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</si>
  <si>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</si>
  <si>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</si>
  <si>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</si>
  <si>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</si>
  <si>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</si>
  <si>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</si>
  <si>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</si>
  <si>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</si>
  <si>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</si>
  <si>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</si>
  <si>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</si>
  <si>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</si>
  <si>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</si>
  <si>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</si>
  <si>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</si>
  <si>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</si>
  <si>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</si>
  <si>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</si>
  <si>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</si>
  <si>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</si>
  <si>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</si>
  <si>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</si>
  <si>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</si>
  <si>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</si>
  <si>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</si>
  <si>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</si>
  <si>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</si>
  <si>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</si>
  <si>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</si>
  <si>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</si>
  <si>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</si>
  <si>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</si>
  <si>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</si>
  <si>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</si>
  <si>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</si>
  <si>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</si>
  <si>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</si>
  <si>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</si>
  <si>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</si>
  <si>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</si>
  <si>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</si>
  <si>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</si>
  <si>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</si>
  <si>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</si>
  <si>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</si>
  <si>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</si>
  <si>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</si>
  <si>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</si>
  <si>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</si>
  <si>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</si>
  <si>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</si>
  <si>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</si>
  <si>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</si>
  <si>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</si>
  <si>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</si>
  <si>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</si>
  <si>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</si>
  <si>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</si>
  <si>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</si>
  <si>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</si>
  <si>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</si>
  <si>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</si>
  <si>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</si>
  <si>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</si>
  <si>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</si>
  <si>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</si>
  <si>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</si>
  <si>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</si>
  <si>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</si>
  <si>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</si>
  <si>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</si>
  <si>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</si>
  <si>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</si>
  <si>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</si>
  <si>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</si>
  <si>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</si>
  <si>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</si>
  <si>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</si>
  <si>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</si>
  <si>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</si>
  <si>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</si>
  <si>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</si>
  <si>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</si>
  <si>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</si>
  <si>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</si>
  <si>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</si>
  <si>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</si>
  <si>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</si>
  <si>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</si>
  <si>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</si>
  <si>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</si>
  <si>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</si>
  <si>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</si>
  <si>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</si>
  <si>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</si>
  <si>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</si>
  <si>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</si>
  <si>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</si>
  <si>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</si>
  <si>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</si>
  <si>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</si>
  <si>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</si>
  <si>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</si>
  <si>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</si>
  <si>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</si>
  <si>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</si>
  <si>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</si>
  <si>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</si>
  <si>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</si>
  <si>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</si>
  <si>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</si>
  <si>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</si>
  <si>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</si>
  <si>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</si>
  <si>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</si>
  <si>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</si>
  <si>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</si>
  <si>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</si>
  <si>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</si>
  <si>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</si>
  <si>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</si>
  <si>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</si>
  <si>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</si>
  <si>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</si>
  <si>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</si>
  <si>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</si>
  <si>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</si>
  <si>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</si>
  <si>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</si>
  <si>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</si>
  <si>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</si>
  <si>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</si>
  <si>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</si>
  <si>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</si>
  <si>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</si>
  <si>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</si>
  <si>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</si>
  <si>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</si>
  <si>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</si>
  <si>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</si>
  <si>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</si>
  <si>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</si>
  <si>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</si>
  <si>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</si>
  <si>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</si>
  <si>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</si>
  <si>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</si>
  <si>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</si>
  <si>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</si>
  <si>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</si>
  <si>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</si>
  <si>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</si>
  <si>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</si>
  <si>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</si>
  <si>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</si>
  <si>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</si>
  <si>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</si>
  <si>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</si>
  <si>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</si>
  <si>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</si>
  <si>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</si>
  <si>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</si>
  <si>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</si>
  <si>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</si>
  <si>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</si>
  <si>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</si>
  <si>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</si>
  <si>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</si>
  <si>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</si>
  <si>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</si>
  <si>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</si>
  <si>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</si>
  <si>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</si>
  <si>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</si>
  <si>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</si>
  <si>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</si>
  <si>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</si>
  <si>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</si>
  <si>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</si>
  <si>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</si>
  <si>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</si>
  <si>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</si>
  <si>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</si>
  <si>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</si>
  <si>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</si>
  <si>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</si>
  <si>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</si>
  <si>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</si>
  <si>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</si>
  <si>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</si>
  <si>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</si>
  <si>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</si>
  <si>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</si>
  <si>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</si>
  <si>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</si>
  <si>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</si>
  <si>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</si>
  <si>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</si>
  <si>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</si>
  <si>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</si>
  <si>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</si>
  <si>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</si>
  <si>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</si>
  <si>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</si>
  <si>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</si>
  <si>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</si>
  <si>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</si>
  <si>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</si>
  <si>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</si>
  <si>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</si>
  <si>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</si>
  <si>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</si>
  <si>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</si>
  <si>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</si>
  <si>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</si>
  <si>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</si>
  <si>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</si>
  <si>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</si>
  <si>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</si>
  <si>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</si>
  <si>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</si>
  <si>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</si>
  <si>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</si>
  <si>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</si>
  <si>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</si>
  <si>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</si>
  <si>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</si>
  <si>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</si>
  <si>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</si>
  <si>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</si>
  <si>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</si>
  <si>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</si>
  <si>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</si>
  <si>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</si>
  <si>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</si>
  <si>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</si>
  <si>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</si>
  <si>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</si>
  <si>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</si>
  <si>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</si>
  <si>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</si>
  <si>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</si>
  <si>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</si>
  <si>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</si>
  <si>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</si>
  <si>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</si>
  <si>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</si>
  <si>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</si>
  <si>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</si>
  <si>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</si>
  <si>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</si>
  <si>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</si>
  <si>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</si>
  <si>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</si>
  <si>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</si>
  <si>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</si>
  <si>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</si>
  <si>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</si>
  <si>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</si>
  <si>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</si>
  <si>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</si>
  <si>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</si>
  <si>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</si>
  <si>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</si>
  <si>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</si>
  <si>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</si>
  <si>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</si>
  <si>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</si>
  <si>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</si>
  <si>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</si>
  <si>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</si>
  <si>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</si>
  <si>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</si>
  <si>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</si>
  <si>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</si>
  <si>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</si>
  <si>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</si>
  <si>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</si>
  <si>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</si>
  <si>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</si>
  <si>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</si>
  <si>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</si>
  <si>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</si>
  <si>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</si>
  <si>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</si>
  <si>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</si>
  <si>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</si>
  <si>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</si>
  <si>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</si>
  <si>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</si>
  <si>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</si>
  <si>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</si>
  <si>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</si>
  <si>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</si>
  <si>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</si>
  <si>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</si>
  <si>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</si>
  <si>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</si>
  <si>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</si>
  <si>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</si>
  <si>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</si>
  <si>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</si>
  <si>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</si>
  <si>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</si>
  <si>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</si>
  <si>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</si>
  <si>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</si>
  <si>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</si>
  <si>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</si>
  <si>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</si>
  <si>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</si>
  <si>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</si>
  <si>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</si>
  <si>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</si>
  <si>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</si>
  <si>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</si>
  <si>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</si>
  <si>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</si>
  <si>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</si>
  <si>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</si>
  <si>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</si>
  <si>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</si>
  <si>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</si>
  <si>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</si>
  <si>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</si>
  <si>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</si>
  <si>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</si>
  <si>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</si>
  <si>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</si>
  <si>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</si>
  <si>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</si>
  <si>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</si>
  <si>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</si>
  <si>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</si>
  <si>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</si>
  <si>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</si>
  <si>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</si>
  <si>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</si>
  <si>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</si>
  <si>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</si>
  <si>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</si>
  <si>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</si>
  <si>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</si>
  <si>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</si>
  <si>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</si>
  <si>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</si>
  <si>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</si>
  <si>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</si>
  <si>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</si>
  <si>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</si>
  <si>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</si>
  <si>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</si>
  <si>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</si>
  <si>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</si>
  <si>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</si>
  <si>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</si>
  <si>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</si>
  <si>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</si>
  <si>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</si>
  <si>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</si>
  <si>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</si>
  <si>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</si>
  <si>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</si>
  <si>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</si>
  <si>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</si>
  <si>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</si>
  <si>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</si>
  <si>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</si>
  <si>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</si>
  <si>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</si>
  <si>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</si>
  <si>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</si>
  <si>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</si>
  <si>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</si>
  <si>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</si>
  <si>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</si>
  <si>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</si>
  <si>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</si>
  <si>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</si>
  <si>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</si>
  <si>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</si>
  <si>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</si>
  <si>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</si>
  <si>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</si>
  <si>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</si>
  <si>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</si>
  <si>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</si>
  <si>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</si>
  <si>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</si>
  <si>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</si>
  <si>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</si>
  <si>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</si>
  <si>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</si>
  <si>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</si>
  <si>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</si>
  <si>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</si>
  <si>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</si>
  <si>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</si>
  <si>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</si>
  <si>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</si>
  <si>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</si>
  <si>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</si>
  <si>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</si>
  <si>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</si>
  <si>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</si>
  <si>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</si>
  <si>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</si>
  <si>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</si>
  <si>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</si>
  <si>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</si>
  <si>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</si>
  <si>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</si>
  <si>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</si>
  <si>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</si>
  <si>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</si>
  <si>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</si>
  <si>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</si>
  <si>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</si>
  <si>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</si>
  <si>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</si>
  <si>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</si>
  <si>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</si>
  <si>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</si>
  <si>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</si>
  <si>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</si>
  <si>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</si>
  <si>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</si>
  <si>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</si>
  <si>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</si>
  <si>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</si>
  <si>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</si>
  <si>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</si>
  <si>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</si>
  <si>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</si>
  <si>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</si>
  <si>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</si>
  <si>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</si>
  <si>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</si>
  <si>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</si>
  <si>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</si>
  <si>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</si>
  <si>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</si>
  <si>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</si>
  <si>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</si>
  <si>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</si>
  <si>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</si>
  <si>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</si>
  <si>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</si>
  <si>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</si>
  <si>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</si>
  <si>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</si>
  <si>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</si>
  <si>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</si>
  <si>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</si>
  <si>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</si>
  <si>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</si>
  <si>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</si>
  <si>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</si>
  <si>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</si>
  <si>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</si>
  <si>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</si>
  <si>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</si>
  <si>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</si>
  <si>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</si>
  <si>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</si>
  <si>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</si>
  <si>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</si>
  <si>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</si>
  <si>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</si>
  <si>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</si>
  <si>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</si>
  <si>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</si>
  <si>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</si>
  <si>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</si>
  <si>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</si>
  <si>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</si>
  <si>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</si>
  <si>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</si>
  <si>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</si>
  <si>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</si>
  <si>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</si>
  <si>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</si>
  <si>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</si>
  <si>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</si>
  <si>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</si>
  <si>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</si>
  <si>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</si>
  <si>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</si>
  <si>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</si>
  <si>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</si>
  <si>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</si>
  <si>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</si>
  <si>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</si>
  <si>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</si>
  <si>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</si>
  <si>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</si>
  <si>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</si>
  <si>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</si>
  <si>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</si>
  <si>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</si>
  <si>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</si>
  <si>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</si>
  <si>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</si>
  <si>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</si>
  <si>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</si>
  <si>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</si>
  <si>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</si>
  <si>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</si>
  <si>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</si>
  <si>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</si>
  <si>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</si>
  <si>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</si>
  <si>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</si>
  <si>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</si>
  <si>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</si>
  <si>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</si>
  <si>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</si>
  <si>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</si>
  <si>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</si>
  <si>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</si>
  <si>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</si>
  <si>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</si>
  <si>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</si>
  <si>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</si>
  <si>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</si>
  <si>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</si>
  <si>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</si>
  <si>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</si>
  <si>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</si>
  <si>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</si>
  <si>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</si>
  <si>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</si>
  <si>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</si>
  <si>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</si>
  <si>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</si>
  <si>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</si>
  <si>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</si>
  <si>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</si>
  <si>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</si>
  <si>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</si>
  <si>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</si>
  <si>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</si>
  <si>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</si>
  <si>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</si>
  <si>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</si>
  <si>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</si>
  <si>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</si>
  <si>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</si>
  <si>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</si>
  <si>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</si>
  <si>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</si>
  <si>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</si>
  <si>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</si>
  <si>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</si>
  <si>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</si>
  <si>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</si>
  <si>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</si>
  <si>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</si>
  <si>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</si>
  <si>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</si>
  <si>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</si>
  <si>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</si>
  <si>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</si>
  <si>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</si>
  <si>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</si>
  <si>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</si>
  <si>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</si>
  <si>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</si>
  <si>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</si>
  <si>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</si>
  <si>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</si>
  <si>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</si>
  <si>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</si>
  <si>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</si>
  <si>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</si>
  <si>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</si>
  <si>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</si>
  <si>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</si>
  <si>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</si>
  <si>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</si>
  <si>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</si>
  <si>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</si>
  <si>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</si>
  <si>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</si>
  <si>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</si>
  <si>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</si>
  <si>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</si>
  <si>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</si>
  <si>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</si>
  <si>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</si>
  <si>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</si>
  <si>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</si>
  <si>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</si>
  <si>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</si>
  <si>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</si>
  <si>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</si>
  <si>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</si>
  <si>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</si>
  <si>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</si>
  <si>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</si>
  <si>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</si>
  <si>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</si>
  <si>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</si>
  <si>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</si>
  <si>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</si>
  <si>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</si>
  <si>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</si>
  <si>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</si>
  <si>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</si>
  <si>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</si>
  <si>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</si>
  <si>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</si>
  <si>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</si>
  <si>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</si>
  <si>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</si>
  <si>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</si>
  <si>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</si>
  <si>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</si>
  <si>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</si>
  <si>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</si>
  <si>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</si>
  <si>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</si>
  <si>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</si>
  <si>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</si>
  <si>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</si>
  <si>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</si>
  <si>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</si>
  <si>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</si>
  <si>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</si>
  <si>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</si>
  <si>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</si>
  <si>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</si>
  <si>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</si>
  <si>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</si>
  <si>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</si>
  <si>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</si>
  <si>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</si>
  <si>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</si>
  <si>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</si>
  <si>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</si>
  <si>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</si>
  <si>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</si>
  <si>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</si>
  <si>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</si>
  <si>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</si>
  <si>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</si>
  <si>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</si>
  <si>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</si>
  <si>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</si>
  <si>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</si>
  <si>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</si>
  <si>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</si>
  <si>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</si>
  <si>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</si>
  <si>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</si>
  <si>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</si>
  <si>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</si>
  <si>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</si>
  <si>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</si>
  <si>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</si>
  <si>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</si>
  <si>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</si>
  <si>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</si>
  <si>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</si>
  <si>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</si>
  <si>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</si>
  <si>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</si>
  <si>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</si>
  <si>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</si>
  <si>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</si>
  <si>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</si>
  <si>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</si>
  <si>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</si>
  <si>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</si>
  <si>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</si>
  <si>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</si>
  <si>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</si>
  <si>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</si>
  <si>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</si>
  <si>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</si>
  <si>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</si>
  <si>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</si>
  <si>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</si>
  <si>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</si>
  <si>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</si>
  <si>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</si>
  <si>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</si>
  <si>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</si>
  <si>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</si>
  <si>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</si>
  <si>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</si>
  <si>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</si>
  <si>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</si>
  <si>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</si>
  <si>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</si>
  <si>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</si>
  <si>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</si>
  <si>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</si>
  <si>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</si>
  <si>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</si>
  <si>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</si>
  <si>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</si>
  <si>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</si>
  <si>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</si>
  <si>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</si>
  <si>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</si>
  <si>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</si>
  <si>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</si>
  <si>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</si>
  <si>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</si>
  <si>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</si>
  <si>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</si>
  <si>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</si>
  <si>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</si>
  <si>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</si>
  <si>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</si>
  <si>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</si>
  <si>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</si>
  <si>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</si>
  <si>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</si>
  <si>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</si>
  <si>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</si>
  <si>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</si>
  <si>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</si>
  <si>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</si>
  <si>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</si>
  <si>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</si>
  <si>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</si>
  <si>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</si>
  <si>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</si>
  <si>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</si>
  <si>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</si>
  <si>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</si>
  <si>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</si>
  <si>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</si>
  <si>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</si>
  <si>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</si>
  <si>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</si>
  <si>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</si>
  <si>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</si>
  <si>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</si>
  <si>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</si>
  <si>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</si>
  <si>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</si>
  <si>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</si>
  <si>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</si>
  <si>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</si>
  <si>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</si>
  <si>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</si>
  <si>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</si>
  <si>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</si>
  <si>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</si>
  <si>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</si>
  <si>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</si>
  <si>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</si>
  <si>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</si>
  <si>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</si>
  <si>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</si>
  <si>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</si>
  <si>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</si>
  <si>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</si>
  <si>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</si>
  <si>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</si>
  <si>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</si>
  <si>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</si>
  <si>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</si>
  <si>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</si>
  <si>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</si>
  <si>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</si>
  <si>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</si>
  <si>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</si>
  <si>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</si>
  <si>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</si>
  <si>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</si>
  <si>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</si>
  <si>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</si>
  <si>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</si>
  <si>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</si>
  <si>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</si>
  <si>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</si>
  <si>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</si>
  <si>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</si>
  <si>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</si>
  <si>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</si>
  <si>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</si>
  <si>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</si>
  <si>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</si>
  <si>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</si>
  <si>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</si>
  <si>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</si>
  <si>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</si>
  <si>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</si>
  <si>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</si>
  <si>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</si>
  <si>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</si>
  <si>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</si>
  <si>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</si>
  <si>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</si>
  <si>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</si>
  <si>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</si>
  <si>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</si>
  <si>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</si>
  <si>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</si>
  <si>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</si>
  <si>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</si>
  <si>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</si>
  <si>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</si>
  <si>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</si>
  <si>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</si>
  <si>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</si>
  <si>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</si>
  <si>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</si>
  <si>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</si>
  <si>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</si>
  <si>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</si>
  <si>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</si>
  <si>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</si>
  <si>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</si>
  <si>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</si>
  <si>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</si>
  <si>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</si>
  <si>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</si>
  <si>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</si>
  <si>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</si>
  <si>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</si>
  <si>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</si>
  <si>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</si>
  <si>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</si>
  <si>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</si>
  <si>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</si>
  <si>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</si>
  <si>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</si>
  <si>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</si>
  <si>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</si>
  <si>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</si>
  <si>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</si>
  <si>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</si>
  <si>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</si>
  <si>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</si>
  <si>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</si>
  <si>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</si>
  <si>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</si>
  <si>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</si>
  <si>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</si>
  <si>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</si>
  <si>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</si>
  <si>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</si>
  <si>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</si>
  <si>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</si>
  <si>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</si>
  <si>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</si>
  <si>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</si>
  <si>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</si>
  <si>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</si>
  <si>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</si>
  <si>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</si>
  <si>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</si>
  <si>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</si>
  <si>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</si>
  <si>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</si>
  <si>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</si>
  <si>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</si>
  <si>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</si>
  <si>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</si>
  <si>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</si>
  <si>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</si>
  <si>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</si>
  <si>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</si>
  <si>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</si>
  <si>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</si>
  <si>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</si>
  <si>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</si>
  <si>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</si>
  <si>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</si>
  <si>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</si>
  <si>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</si>
  <si>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</si>
  <si>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</si>
  <si>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</si>
  <si>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</si>
  <si>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</si>
  <si>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</si>
  <si>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</si>
  <si>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</si>
  <si>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</si>
  <si>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</si>
  <si>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</si>
  <si>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</si>
  <si>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</si>
  <si>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</si>
  <si>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</si>
  <si>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</si>
  <si>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</si>
  <si>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</si>
  <si>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</si>
  <si>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</si>
  <si>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</si>
  <si>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</si>
  <si>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</si>
  <si>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</si>
  <si>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</si>
  <si>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</si>
  <si>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</si>
  <si>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</si>
  <si>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</si>
  <si>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</si>
  <si>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</si>
  <si>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</si>
  <si>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</si>
  <si>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</si>
  <si>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</si>
  <si>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</si>
  <si>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</si>
  <si>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</si>
  <si>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</si>
  <si>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</si>
  <si>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</si>
  <si>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</si>
  <si>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</si>
  <si>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</si>
  <si>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</si>
  <si>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</si>
  <si>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</si>
  <si>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</si>
  <si>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</si>
  <si>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</si>
  <si>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</si>
  <si>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</si>
  <si>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</si>
  <si>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</si>
  <si>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</si>
  <si>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</si>
  <si>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</si>
  <si>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</si>
  <si>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</si>
  <si>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</si>
  <si>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</si>
  <si>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</si>
  <si>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</si>
  <si>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</si>
  <si>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</si>
  <si>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</si>
  <si>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</si>
  <si>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</si>
  <si>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</si>
  <si>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</si>
  <si>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</si>
  <si>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</si>
  <si>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</si>
  <si>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</si>
  <si>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</si>
  <si>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</si>
  <si>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</si>
  <si>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</si>
  <si>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</si>
  <si>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</si>
  <si>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</si>
  <si>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</si>
  <si>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</si>
  <si>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</si>
  <si>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</si>
  <si>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</si>
  <si>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</si>
  <si>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</si>
  <si>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</si>
  <si>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</si>
  <si>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</si>
  <si>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</si>
  <si>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</si>
  <si>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</si>
  <si>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</si>
  <si>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</si>
  <si>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</si>
  <si>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</si>
  <si>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</si>
  <si>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</si>
  <si>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</si>
  <si>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</si>
  <si>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</si>
  <si>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</si>
  <si>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</si>
  <si>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</si>
  <si>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</si>
  <si>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</si>
  <si>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</si>
  <si>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</si>
  <si>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</si>
  <si>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</si>
  <si>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</si>
  <si>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</si>
  <si>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</si>
  <si>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</si>
  <si>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</si>
  <si>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</si>
  <si>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</si>
  <si>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</si>
  <si>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</si>
  <si>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</si>
  <si>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</si>
  <si>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</si>
  <si>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</si>
  <si>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</si>
  <si>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</si>
  <si>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</si>
  <si>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</si>
  <si>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</si>
  <si>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</si>
  <si>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</si>
  <si>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</si>
  <si>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</si>
  <si>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</si>
  <si>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</si>
  <si>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</si>
  <si>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</si>
  <si>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</si>
  <si>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</si>
  <si>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</si>
  <si>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</si>
  <si>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</si>
  <si>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</si>
  <si>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</si>
  <si>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</si>
  <si>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</si>
  <si>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</si>
  <si>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</si>
  <si>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</si>
  <si>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</si>
  <si>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</si>
  <si>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</si>
  <si>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</si>
  <si>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</si>
  <si>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</si>
  <si>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</si>
  <si>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</si>
  <si>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</si>
  <si>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</si>
  <si>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</si>
  <si>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</si>
  <si>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</si>
  <si>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</si>
  <si>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</si>
  <si>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</si>
  <si>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</si>
  <si>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</si>
  <si>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</si>
  <si>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</si>
  <si>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</si>
  <si>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</si>
  <si>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</si>
  <si>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</si>
  <si>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</si>
  <si>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</si>
  <si>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</si>
  <si>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</si>
  <si>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</si>
  <si>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</si>
  <si>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</si>
  <si>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</si>
  <si>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</si>
  <si>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</si>
  <si>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</si>
  <si>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</si>
  <si>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</si>
  <si>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</si>
  <si>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</si>
  <si>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</si>
  <si>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</si>
  <si>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</si>
  <si>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</si>
  <si>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</si>
  <si>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</si>
  <si>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</si>
  <si>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</si>
  <si>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</si>
  <si>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</si>
  <si>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</si>
  <si>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</si>
  <si>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</si>
  <si>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</si>
  <si>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</si>
  <si>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</si>
  <si>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</si>
  <si>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</si>
  <si>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</si>
  <si>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</si>
  <si>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</si>
  <si>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</si>
  <si>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</si>
  <si>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</si>
  <si>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</si>
  <si>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</si>
  <si>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</si>
  <si>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</si>
  <si>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</si>
  <si>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</si>
  <si>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</si>
  <si>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</si>
  <si>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</si>
  <si>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</si>
  <si>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</si>
  <si>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</si>
  <si>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</si>
  <si>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</si>
  <si>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</si>
  <si>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</si>
  <si>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</si>
  <si>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</si>
  <si>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</si>
  <si>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</si>
  <si>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</si>
  <si>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</si>
  <si>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</si>
  <si>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</si>
  <si>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</si>
  <si>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</si>
  <si>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</si>
  <si>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</si>
  <si>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</si>
  <si>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</si>
  <si>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</si>
  <si>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</si>
  <si>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</si>
  <si>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</si>
  <si>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</si>
  <si>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</si>
  <si>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</si>
  <si>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</si>
  <si>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</si>
  <si>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</si>
  <si>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</si>
  <si>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</si>
  <si>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</si>
  <si>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</si>
  <si>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</si>
  <si>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</si>
  <si>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</si>
  <si>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</si>
  <si>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</si>
  <si>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</si>
  <si>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</si>
  <si>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</si>
  <si>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</si>
  <si>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</si>
  <si>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</si>
  <si>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</si>
  <si>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</si>
  <si>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</si>
  <si>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</si>
  <si>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</si>
  <si>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</si>
  <si>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</si>
  <si>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</si>
  <si>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</si>
  <si>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</si>
  <si>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</si>
  <si>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</si>
  <si>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</si>
  <si>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</si>
  <si>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</si>
  <si>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</si>
  <si>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</si>
  <si>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</si>
  <si>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</si>
  <si>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</si>
  <si>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</si>
  <si>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</si>
  <si>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</si>
  <si>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</si>
  <si>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</si>
  <si>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</si>
  <si>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</si>
  <si>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</si>
  <si>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</si>
  <si>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</si>
  <si>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</si>
  <si>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</si>
  <si>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</si>
  <si>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</si>
  <si>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</si>
  <si>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</si>
  <si>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</si>
  <si>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</si>
  <si>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</si>
  <si>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</si>
  <si>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</si>
  <si>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</si>
  <si>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</si>
  <si>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</si>
  <si>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</si>
  <si>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</si>
  <si>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</si>
  <si>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</si>
  <si>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</si>
  <si>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</si>
  <si>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</si>
  <si>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</si>
  <si>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</si>
  <si>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</si>
  <si>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</si>
  <si>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</si>
  <si>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</si>
  <si>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</si>
  <si>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</si>
  <si>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</si>
  <si>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</si>
  <si>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</si>
  <si>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</si>
  <si>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</si>
  <si>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</si>
  <si>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</si>
  <si>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</si>
  <si>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</si>
  <si>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</si>
  <si>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</si>
  <si>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</si>
  <si>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</si>
  <si>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</si>
  <si>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</si>
  <si>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</si>
  <si>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</si>
  <si>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</si>
  <si>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</si>
  <si>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</si>
  <si>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</si>
  <si>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</si>
  <si>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</si>
  <si>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</si>
  <si>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</si>
  <si>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</si>
  <si>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</si>
  <si>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</si>
  <si>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</si>
  <si>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</si>
  <si>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</si>
  <si>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</si>
  <si>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</si>
  <si>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</si>
  <si>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</si>
  <si>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</si>
  <si>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</si>
  <si>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</si>
  <si>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</si>
  <si>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</si>
  <si>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</si>
  <si>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</si>
  <si>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</si>
  <si>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</si>
  <si>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</si>
  <si>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</si>
  <si>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</si>
  <si>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</si>
  <si>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</si>
  <si>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</si>
  <si>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</si>
  <si>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</si>
  <si>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</si>
  <si>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</si>
  <si>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</si>
  <si>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</si>
  <si>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</si>
  <si>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</si>
  <si>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</si>
  <si>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</si>
  <si>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</si>
  <si>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</si>
  <si>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</si>
  <si>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</si>
  <si>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</si>
  <si>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</si>
  <si>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</si>
  <si>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</si>
  <si>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</si>
  <si>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</si>
  <si>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</si>
  <si>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</si>
  <si>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</si>
  <si>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</si>
  <si>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</si>
  <si>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</si>
  <si>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</si>
  <si>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</si>
  <si>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</si>
  <si>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</si>
  <si>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</si>
  <si>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</si>
  <si>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</si>
  <si>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</si>
  <si>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</si>
  <si>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</si>
  <si>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</si>
  <si>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</si>
  <si>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</si>
  <si>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</si>
  <si>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</si>
  <si>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</si>
  <si>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</si>
  <si>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</si>
  <si>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</si>
  <si>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</si>
  <si>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</si>
  <si>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</si>
  <si>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</si>
  <si>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</si>
  <si>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</si>
  <si>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</si>
  <si>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</si>
  <si>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</si>
  <si>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</si>
  <si>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</si>
  <si>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</si>
  <si>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</si>
  <si>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</si>
  <si>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</si>
  <si>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</si>
  <si>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</si>
  <si>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</si>
  <si>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</si>
  <si>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</si>
  <si>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</si>
  <si>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</si>
  <si>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</si>
  <si>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</si>
  <si>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</si>
  <si>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</si>
  <si>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</si>
  <si>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</si>
  <si>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</si>
  <si>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</si>
  <si>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</si>
  <si>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</si>
  <si>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</si>
  <si>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</si>
  <si>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</si>
  <si>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</si>
  <si>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</si>
  <si>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</si>
  <si>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</si>
  <si>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</si>
  <si>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</si>
  <si>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</si>
  <si>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</si>
  <si>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</si>
  <si>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</si>
  <si>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</si>
  <si>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</si>
  <si>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</si>
  <si>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</si>
  <si>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</si>
  <si>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</si>
  <si>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</si>
  <si>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</si>
  <si>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</si>
  <si>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</si>
  <si>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</si>
  <si>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</si>
  <si>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</si>
  <si>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</si>
  <si>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</si>
  <si>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</si>
  <si>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</si>
  <si>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</si>
  <si>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</si>
  <si>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</si>
  <si>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</si>
  <si>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</si>
  <si>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</si>
  <si>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</si>
  <si>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</si>
  <si>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</si>
  <si>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</si>
  <si>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</si>
  <si>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</si>
  <si>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</si>
  <si>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</si>
  <si>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</si>
  <si>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</si>
  <si>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</si>
  <si>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</si>
  <si>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</si>
  <si>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</si>
  <si>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</si>
  <si>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</si>
  <si>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</si>
  <si>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</si>
  <si>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</si>
  <si>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</si>
  <si>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</si>
  <si>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</si>
  <si>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</si>
  <si>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</si>
  <si>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</si>
  <si>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</si>
  <si>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</si>
  <si>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</si>
  <si>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</si>
  <si>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</si>
  <si>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</si>
  <si>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</si>
  <si>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</si>
  <si>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</si>
  <si>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</si>
  <si>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</si>
  <si>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</si>
  <si>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</si>
  <si>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</si>
  <si>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</si>
  <si>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</si>
  <si>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</si>
  <si>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</si>
  <si>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</si>
  <si>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</si>
  <si>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</si>
  <si>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</si>
  <si>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</si>
  <si>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</si>
  <si>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</si>
  <si>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</si>
  <si>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</si>
  <si>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</si>
  <si>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</si>
  <si>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</si>
  <si>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</si>
  <si>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</si>
  <si>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</si>
  <si>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</si>
  <si>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</si>
  <si>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</si>
  <si>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</si>
  <si>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</si>
  <si>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</si>
  <si>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</si>
  <si>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</si>
  <si>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</si>
  <si>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</si>
  <si>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</si>
  <si>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</si>
  <si>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</si>
  <si>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</si>
  <si>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</si>
  <si>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</si>
  <si>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</si>
  <si>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</si>
  <si>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</si>
  <si>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</si>
  <si>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</si>
  <si>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</si>
  <si>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</si>
  <si>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</si>
  <si>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</si>
  <si>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</si>
  <si>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</si>
  <si>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</si>
  <si>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</si>
  <si>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</si>
  <si>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</si>
  <si>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</si>
  <si>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</si>
  <si>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</si>
  <si>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</si>
  <si>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</si>
  <si>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</si>
  <si>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</si>
  <si>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</si>
  <si>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</si>
  <si>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</si>
  <si>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</si>
  <si>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</si>
  <si>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</si>
  <si>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</si>
  <si>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</si>
  <si>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</si>
  <si>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</si>
  <si>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</si>
  <si>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</si>
  <si>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</si>
  <si>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</si>
  <si>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</si>
  <si>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</si>
  <si>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</si>
  <si>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</si>
  <si>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</si>
  <si>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</si>
  <si>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</si>
  <si>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</si>
  <si>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</si>
  <si>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</si>
  <si>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</si>
  <si>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</si>
  <si>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</si>
  <si>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</si>
  <si>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</si>
  <si>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</si>
  <si>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</si>
  <si>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</si>
  <si>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</si>
  <si>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</si>
  <si>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</si>
  <si>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</si>
  <si>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</si>
  <si>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</si>
  <si>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</si>
  <si>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</si>
  <si>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</si>
  <si>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</si>
  <si>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</si>
  <si>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</si>
  <si>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</si>
  <si>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</si>
  <si>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</si>
  <si>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</si>
  <si>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</si>
  <si>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</si>
  <si>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</si>
  <si>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</si>
  <si>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</si>
  <si>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</si>
  <si>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</si>
  <si>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</si>
  <si>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</si>
  <si>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</si>
  <si>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</si>
  <si>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</si>
  <si>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</si>
  <si>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</si>
  <si>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</si>
  <si>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</si>
  <si>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</si>
  <si>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</si>
  <si>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</si>
  <si>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</si>
  <si>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</si>
  <si>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</si>
  <si>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</si>
  <si>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</si>
  <si>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</si>
  <si>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</si>
  <si>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</si>
  <si>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</si>
  <si>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</si>
  <si>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</si>
  <si>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</si>
  <si>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</si>
  <si>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</si>
  <si>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</si>
  <si>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</si>
  <si>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</si>
  <si>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</si>
  <si>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</si>
  <si>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</si>
  <si>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</si>
  <si>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</si>
  <si>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</si>
  <si>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</si>
  <si>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</si>
  <si>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</si>
  <si>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</si>
  <si>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</si>
  <si>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</si>
  <si>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</si>
  <si>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</si>
  <si>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</si>
  <si>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</si>
  <si>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</si>
  <si>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</si>
  <si>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</si>
  <si>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</si>
  <si>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</si>
  <si>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</si>
  <si>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</si>
  <si>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</si>
  <si>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</si>
  <si>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</si>
  <si>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</si>
  <si>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</si>
  <si>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</si>
  <si>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</si>
  <si>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</si>
  <si>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</si>
  <si>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</si>
  <si>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</si>
  <si>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</si>
  <si>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</si>
  <si>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</si>
  <si>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</si>
  <si>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</si>
  <si>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</si>
  <si>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</si>
  <si>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</si>
  <si>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</si>
  <si>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</si>
  <si>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</si>
  <si>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</si>
  <si>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</si>
  <si>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</si>
  <si>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</si>
  <si>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</si>
  <si>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</si>
  <si>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</si>
  <si>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</si>
  <si>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</si>
  <si>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</si>
  <si>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</si>
  <si>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</si>
  <si>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</si>
  <si>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</si>
  <si>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</si>
  <si>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</si>
  <si>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</si>
  <si>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</si>
  <si>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</si>
  <si>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</si>
  <si>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</si>
  <si>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</si>
  <si>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</si>
  <si>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</si>
  <si>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</si>
  <si>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</si>
  <si>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</si>
  <si>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</si>
  <si>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</si>
  <si>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</si>
  <si>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</si>
  <si>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</si>
  <si>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</si>
  <si>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</si>
  <si>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</si>
  <si>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</si>
  <si>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</si>
  <si>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</si>
  <si>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</si>
  <si>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</si>
  <si>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</si>
  <si>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</si>
  <si>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</si>
  <si>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</si>
  <si>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</si>
  <si>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</si>
  <si>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</si>
  <si>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</si>
  <si>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</si>
  <si>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</si>
  <si>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</si>
  <si>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</si>
  <si>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</si>
  <si>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</si>
  <si>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</si>
  <si>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</si>
  <si>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</si>
  <si>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</si>
  <si>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</si>
  <si>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</si>
  <si>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</si>
  <si>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</si>
  <si>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</si>
  <si>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</si>
  <si>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</si>
  <si>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</si>
  <si>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</si>
  <si>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</si>
  <si>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</si>
  <si>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</si>
  <si>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</si>
  <si>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</si>
  <si>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</si>
  <si>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</si>
  <si>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</si>
  <si>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</si>
  <si>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</si>
  <si>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</si>
  <si>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</si>
  <si>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</si>
  <si>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</si>
  <si>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</si>
  <si>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</si>
  <si>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</si>
  <si>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</si>
  <si>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</si>
  <si>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</si>
  <si>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</si>
  <si>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</si>
  <si>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</si>
  <si>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</si>
  <si>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</si>
  <si>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</si>
  <si>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</si>
  <si>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</si>
  <si>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</si>
  <si>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</si>
  <si>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</si>
  <si>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</si>
  <si>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</si>
  <si>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</si>
  <si>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</si>
  <si>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</si>
  <si>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</si>
  <si>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</si>
  <si>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</si>
  <si>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</si>
  <si>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</si>
  <si>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</si>
  <si>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</si>
  <si>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</si>
  <si>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</si>
  <si>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</si>
  <si>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</si>
  <si>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</si>
  <si>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</si>
  <si>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</si>
  <si>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</si>
  <si>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</si>
  <si>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</si>
  <si>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</si>
  <si>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</si>
  <si>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</si>
  <si>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</si>
  <si>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</si>
  <si>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</si>
  <si>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</si>
  <si>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</si>
  <si>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</si>
  <si>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</si>
  <si>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</si>
  <si>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</si>
  <si>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</si>
  <si>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</si>
  <si>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</si>
  <si>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</si>
  <si>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</si>
  <si>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</si>
  <si>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</si>
  <si>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</si>
  <si>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</si>
  <si>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</si>
  <si>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</si>
  <si>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</si>
  <si>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</si>
  <si>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</si>
  <si>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</si>
  <si>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</si>
  <si>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</si>
  <si>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</si>
  <si>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</si>
  <si>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</si>
  <si>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</si>
  <si>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</si>
  <si>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</si>
  <si>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</si>
  <si>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</si>
  <si>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</si>
  <si>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</si>
  <si>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</si>
  <si>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</si>
  <si>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</si>
  <si>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</si>
  <si>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</si>
  <si>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</si>
  <si>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</si>
  <si>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</si>
  <si>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</si>
  <si>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</si>
  <si>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</si>
  <si>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</si>
  <si>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</si>
  <si>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</si>
  <si>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</si>
  <si>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</si>
  <si>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</si>
  <si>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</si>
  <si>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</si>
  <si>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</si>
  <si>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</si>
  <si>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</si>
  <si>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</si>
  <si>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</si>
  <si>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</si>
  <si>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</si>
  <si>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</si>
  <si>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</si>
  <si>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</si>
  <si>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</si>
  <si>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</si>
  <si>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</si>
  <si>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</si>
  <si>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</si>
  <si>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</si>
  <si>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</si>
  <si>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</si>
  <si>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</si>
  <si>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</si>
  <si>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</si>
  <si>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</si>
  <si>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</si>
  <si>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</si>
  <si>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</si>
  <si>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</si>
  <si>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</si>
  <si>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</si>
  <si>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</si>
  <si>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</si>
  <si>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</si>
  <si>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</si>
  <si>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</si>
  <si>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</si>
  <si>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</si>
  <si>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</si>
  <si>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</si>
  <si>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</si>
  <si>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</si>
  <si>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</si>
  <si>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</si>
  <si>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</si>
  <si>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</si>
  <si>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</si>
  <si>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</si>
  <si>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</si>
  <si>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</si>
  <si>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</si>
  <si>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</si>
  <si>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</si>
  <si>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</si>
  <si>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</si>
  <si>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</si>
  <si>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</si>
  <si>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</si>
  <si>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</si>
  <si>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</si>
  <si>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</si>
  <si>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</si>
  <si>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</si>
  <si>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</si>
  <si>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</si>
  <si>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</si>
  <si>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</si>
  <si>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</si>
  <si>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</si>
  <si>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</si>
  <si>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</si>
  <si>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</si>
  <si>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</si>
  <si>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</si>
  <si>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</si>
  <si>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</si>
  <si>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</si>
  <si>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</si>
  <si>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</si>
  <si>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</si>
  <si>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</si>
  <si>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</si>
  <si>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</si>
  <si>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</si>
  <si>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</si>
  <si>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</si>
  <si>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</si>
  <si>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</si>
  <si>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</si>
  <si>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</si>
  <si>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</si>
  <si>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</si>
  <si>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</si>
  <si>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</si>
  <si>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</si>
  <si>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</si>
  <si>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</si>
  <si>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</si>
  <si>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</si>
  <si>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</si>
  <si>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</si>
  <si>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</si>
  <si>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</si>
  <si>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</si>
  <si>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</si>
  <si>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</si>
  <si>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</si>
  <si>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</si>
  <si>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</si>
  <si>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</si>
  <si>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</si>
  <si>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</si>
  <si>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</si>
  <si>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</si>
  <si>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</si>
  <si>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</si>
  <si>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</si>
  <si>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</si>
  <si>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</si>
  <si>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</si>
  <si>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</si>
  <si>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</si>
  <si>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</si>
  <si>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</si>
  <si>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</si>
  <si>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</si>
  <si>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</si>
  <si>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</si>
  <si>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</si>
  <si>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</si>
  <si>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</si>
  <si>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</si>
  <si>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</si>
  <si>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</si>
  <si>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</si>
  <si>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</si>
  <si>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</si>
  <si>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</si>
  <si>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</si>
  <si>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</si>
  <si>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</si>
  <si>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</si>
  <si>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</si>
  <si>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</si>
  <si>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</si>
  <si>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</si>
  <si>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</si>
  <si>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</si>
  <si>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</si>
  <si>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</si>
  <si>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</si>
  <si>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</si>
  <si>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</si>
  <si>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</si>
  <si>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</si>
  <si>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</si>
  <si>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</si>
  <si>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</si>
  <si>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</si>
  <si>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</si>
  <si>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</si>
  <si>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</si>
  <si>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</si>
  <si>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</si>
  <si>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</si>
  <si>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</si>
  <si>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</si>
  <si>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</si>
  <si>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</si>
  <si>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</si>
  <si>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</si>
  <si>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</si>
  <si>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</si>
  <si>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</si>
  <si>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</si>
  <si>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</si>
  <si>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</si>
  <si>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</si>
  <si>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</si>
  <si>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</si>
  <si>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</si>
  <si>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</si>
  <si>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</si>
  <si>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</si>
  <si>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</si>
  <si>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</si>
  <si>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</si>
  <si>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</si>
  <si>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</si>
  <si>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</si>
  <si>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</si>
  <si>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</si>
  <si>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</si>
  <si>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</si>
  <si>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</si>
  <si>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</si>
  <si>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</si>
  <si>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</si>
  <si>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</si>
  <si>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</si>
  <si>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</si>
  <si>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</si>
  <si>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</si>
  <si>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</si>
  <si>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</si>
  <si>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</si>
  <si>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</si>
  <si>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</si>
  <si>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</si>
  <si>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</si>
  <si>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</si>
  <si>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</si>
  <si>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</si>
  <si>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</si>
  <si>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</si>
  <si>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</si>
  <si>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</si>
  <si>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</si>
  <si>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</si>
  <si>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</si>
  <si>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</si>
  <si>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</si>
  <si>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</si>
  <si>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</si>
  <si>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</si>
  <si>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</si>
  <si>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</si>
  <si>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</si>
  <si>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</si>
  <si>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</si>
  <si>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</si>
  <si>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</si>
  <si>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</si>
  <si>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</si>
  <si>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</si>
  <si>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</si>
  <si>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</si>
  <si>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</si>
  <si>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</si>
  <si>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</si>
  <si>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</si>
  <si>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</si>
  <si>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</si>
  <si>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</si>
  <si>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</si>
  <si>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</si>
  <si>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</si>
  <si>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</si>
  <si>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</si>
  <si>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</si>
  <si>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</si>
  <si>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</si>
  <si>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</si>
  <si>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</si>
  <si>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</si>
  <si>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</si>
  <si>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</si>
  <si>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</si>
  <si>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</si>
  <si>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</si>
  <si>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</si>
  <si>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</si>
  <si>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</si>
  <si>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</si>
  <si>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</si>
  <si>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</si>
  <si>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</si>
  <si>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</si>
  <si>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</si>
  <si>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</si>
  <si>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</si>
  <si>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</si>
  <si>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</si>
  <si>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</si>
  <si>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</si>
  <si>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</si>
  <si>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</si>
  <si>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</si>
  <si>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</si>
  <si>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</si>
  <si>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</si>
  <si>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</si>
  <si>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</si>
  <si>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</si>
  <si>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</si>
  <si>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</si>
  <si>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</si>
  <si>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</si>
  <si>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</si>
  <si>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</si>
  <si>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</si>
  <si>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</si>
  <si>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</si>
  <si>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</si>
  <si>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</si>
  <si>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</si>
  <si>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</si>
  <si>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</si>
  <si>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</si>
  <si>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</si>
  <si>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</si>
  <si>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</si>
  <si>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</si>
  <si>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</si>
  <si>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</si>
  <si>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</si>
  <si>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</si>
  <si>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</si>
  <si>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</si>
  <si>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</si>
  <si>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</si>
  <si>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</si>
  <si>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</si>
  <si>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</si>
  <si>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</si>
  <si>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</si>
  <si>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</si>
  <si>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</si>
  <si>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</si>
  <si>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</si>
  <si>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</si>
  <si>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</si>
  <si>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</si>
  <si>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</si>
  <si>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</si>
  <si>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</si>
  <si>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</si>
  <si>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</si>
  <si>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</si>
  <si>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</si>
  <si>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</si>
  <si>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</si>
  <si>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</si>
  <si>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</si>
  <si>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</si>
  <si>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</si>
  <si>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</si>
  <si>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</si>
  <si>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</si>
  <si>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</si>
  <si>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</si>
  <si>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</si>
  <si>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</si>
  <si>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</si>
  <si>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</si>
  <si>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</si>
  <si>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</si>
  <si>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</si>
  <si>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</si>
  <si>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</si>
  <si>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</si>
  <si>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</si>
  <si>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</si>
  <si>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</si>
  <si>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</si>
  <si>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</si>
  <si>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</si>
  <si>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</si>
  <si>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</si>
  <si>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</si>
  <si>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</si>
  <si>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</si>
  <si>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</si>
  <si>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</si>
  <si>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</si>
  <si>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</si>
  <si>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</si>
  <si>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</si>
  <si>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</si>
  <si>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</si>
  <si>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</si>
  <si>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</si>
  <si>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</si>
  <si>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</si>
  <si>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</si>
  <si>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</si>
  <si>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</si>
  <si>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</si>
  <si>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</si>
  <si>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</si>
  <si>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</si>
  <si>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</si>
  <si>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</si>
  <si>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</si>
  <si>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</si>
  <si>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</si>
  <si>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</si>
  <si>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</si>
  <si>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</si>
  <si>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</si>
  <si>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</si>
  <si>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</si>
  <si>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</si>
  <si>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</si>
  <si>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</si>
  <si>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</si>
  <si>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</si>
  <si>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</si>
  <si>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</si>
  <si>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</si>
  <si>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</si>
  <si>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</si>
  <si>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</si>
  <si>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</si>
  <si>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</si>
  <si>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</si>
  <si>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</si>
  <si>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</si>
  <si>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</si>
  <si>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</si>
  <si>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</si>
  <si>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</si>
  <si>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</si>
  <si>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</si>
  <si>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</si>
  <si>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</si>
  <si>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</si>
  <si>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</si>
  <si>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</si>
  <si>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</si>
  <si>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</si>
  <si>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</si>
  <si>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</si>
  <si>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</si>
  <si>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</si>
  <si>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</si>
  <si>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</si>
  <si>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</si>
  <si>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</si>
  <si>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</si>
  <si>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</si>
  <si>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</si>
  <si>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</si>
  <si>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</si>
  <si>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</si>
  <si>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</si>
  <si>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</si>
  <si>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</si>
  <si>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</si>
  <si>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</si>
  <si>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</si>
  <si>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</si>
  <si>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</si>
  <si>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</si>
  <si>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</si>
  <si>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</si>
  <si>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</si>
  <si>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</si>
  <si>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</si>
  <si>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</si>
  <si>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</si>
  <si>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</si>
  <si>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</si>
  <si>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</si>
  <si>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</si>
  <si>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</si>
  <si>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</si>
  <si>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</si>
  <si>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</si>
  <si>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</si>
  <si>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</si>
  <si>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</si>
  <si>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</si>
  <si>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</si>
  <si>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</si>
  <si>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</si>
  <si>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</si>
  <si>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</si>
  <si>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</si>
  <si>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</si>
  <si>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</si>
  <si>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</si>
  <si>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</si>
  <si>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</si>
  <si>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</si>
  <si>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</si>
  <si>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</si>
  <si>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</si>
  <si>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</si>
  <si>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</si>
  <si>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</si>
  <si>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</si>
  <si>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</si>
  <si>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</si>
  <si>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</si>
  <si>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</si>
  <si>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</si>
  <si>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</si>
  <si>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</si>
  <si>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</si>
  <si>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</si>
  <si>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</si>
  <si>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</si>
  <si>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</si>
  <si>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</si>
  <si>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</si>
  <si>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</si>
  <si>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</si>
  <si>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</si>
  <si>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</si>
  <si>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</si>
  <si>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</si>
  <si>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</si>
  <si>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</si>
  <si>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</si>
  <si>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</si>
  <si>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</si>
  <si>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</si>
  <si>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</si>
  <si>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</si>
  <si>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</si>
  <si>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</si>
  <si>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</si>
  <si>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</si>
  <si>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</si>
  <si>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</si>
  <si>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</si>
  <si>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</si>
  <si>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</si>
  <si>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</si>
  <si>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</si>
  <si>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</si>
  <si>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</si>
  <si>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</si>
  <si>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</si>
  <si>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</si>
  <si>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</si>
  <si>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</si>
  <si>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</si>
  <si>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</si>
  <si>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</si>
  <si>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</si>
  <si>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</si>
  <si>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</si>
  <si>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</si>
  <si>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</si>
  <si>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</si>
  <si>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</si>
  <si>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</si>
  <si>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</si>
  <si>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</si>
  <si>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</si>
  <si>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</si>
  <si>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</si>
  <si>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</si>
  <si>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</si>
  <si>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</si>
  <si>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</si>
  <si>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</si>
  <si>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</si>
  <si>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</si>
  <si>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</si>
  <si>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</si>
  <si>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</si>
  <si>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</si>
  <si>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</si>
  <si>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</si>
  <si>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</si>
  <si>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</si>
  <si>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</si>
  <si>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</si>
  <si>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</si>
  <si>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</si>
  <si>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</si>
  <si>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</si>
  <si>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</si>
  <si>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</si>
  <si>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</si>
  <si>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</si>
  <si>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</si>
  <si>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</si>
  <si>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</si>
  <si>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</si>
  <si>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</si>
  <si>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</si>
  <si>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</si>
  <si>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</si>
  <si>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</si>
  <si>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</si>
  <si>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</si>
  <si>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</si>
  <si>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</si>
  <si>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</si>
  <si>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</si>
  <si>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</si>
  <si>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</si>
  <si>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</si>
  <si>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</si>
  <si>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</si>
  <si>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</si>
  <si>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</si>
  <si>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</si>
  <si>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</si>
  <si>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</si>
  <si>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</si>
  <si>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</si>
  <si>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</si>
  <si>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</si>
  <si>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</si>
  <si>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</si>
  <si>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</si>
  <si>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</si>
  <si>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</si>
  <si>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</si>
  <si>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</si>
  <si>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</si>
  <si>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</si>
  <si>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</si>
  <si>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</si>
  <si>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</si>
  <si>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</si>
  <si>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</si>
  <si>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</si>
  <si>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</si>
  <si>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</si>
  <si>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</si>
  <si>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</si>
  <si>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</si>
  <si>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</si>
  <si>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</si>
  <si>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</si>
  <si>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</si>
  <si>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</si>
  <si>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</si>
  <si>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</si>
  <si>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</si>
  <si>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</si>
  <si>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</si>
  <si>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</si>
  <si>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</si>
  <si>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</si>
  <si>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</si>
  <si>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</si>
  <si>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</si>
  <si>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</si>
  <si>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</si>
  <si>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</si>
  <si>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</si>
  <si>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</si>
  <si>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</si>
  <si>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</si>
  <si>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</si>
  <si>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</si>
  <si>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</si>
  <si>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</si>
  <si>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</si>
  <si>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</si>
  <si>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</si>
  <si>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</si>
  <si>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</si>
  <si>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</si>
  <si>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</si>
  <si>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</si>
  <si>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</si>
  <si>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</si>
  <si>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</si>
  <si>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</si>
  <si>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</si>
  <si>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</si>
  <si>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</si>
  <si>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</si>
  <si>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</si>
  <si>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</si>
  <si>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</si>
  <si>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</si>
  <si>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</si>
  <si>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</si>
  <si>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</si>
  <si>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</si>
  <si>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</si>
  <si>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</si>
  <si>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</si>
  <si>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</si>
  <si>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</si>
  <si>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</si>
  <si>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</si>
  <si>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</si>
  <si>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</si>
  <si>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</si>
  <si>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</si>
  <si>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</si>
  <si>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</si>
  <si>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</si>
  <si>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</si>
  <si>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</si>
  <si>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</si>
  <si>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</si>
  <si>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</si>
  <si>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</si>
  <si>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</si>
  <si>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</si>
  <si>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</si>
  <si>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</si>
  <si>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</si>
  <si>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</si>
  <si>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</si>
  <si>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</si>
  <si>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</si>
  <si>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</si>
  <si>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</si>
  <si>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</si>
  <si>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</si>
  <si>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</si>
  <si>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</si>
  <si>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</si>
  <si>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</si>
  <si>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</si>
  <si>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</si>
  <si>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</si>
  <si>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</si>
  <si>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</si>
  <si>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</si>
  <si>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</si>
  <si>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</si>
  <si>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</si>
  <si>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</si>
  <si>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</si>
  <si>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</si>
  <si>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</si>
  <si>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</si>
  <si>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</si>
  <si>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</si>
  <si>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</si>
  <si>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</si>
  <si>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</si>
  <si>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</si>
  <si>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</si>
  <si>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</si>
  <si>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</si>
  <si>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</si>
  <si>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</si>
  <si>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</si>
  <si>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</si>
  <si>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</si>
  <si>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</si>
  <si>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</si>
  <si>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</si>
  <si>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</si>
  <si>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</si>
  <si>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</si>
  <si>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</si>
  <si>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</si>
  <si>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</si>
  <si>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</si>
  <si>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</si>
  <si>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</si>
  <si>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</si>
  <si>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</si>
  <si>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</si>
  <si>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</si>
  <si>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</si>
  <si>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</si>
  <si>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</si>
  <si>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</si>
  <si>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</si>
  <si>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</si>
  <si>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</si>
  <si>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</si>
  <si>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</si>
  <si>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</si>
  <si>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</si>
  <si>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</si>
  <si>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</si>
  <si>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</si>
  <si>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</si>
  <si>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</si>
  <si>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</si>
  <si>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</si>
  <si>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</si>
  <si>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</si>
  <si>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</si>
  <si>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</si>
  <si>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</si>
  <si>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</si>
  <si>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</si>
  <si>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</si>
  <si>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</si>
  <si>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</si>
  <si>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</si>
  <si>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</si>
  <si>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</si>
  <si>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</si>
  <si>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</si>
  <si>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</si>
  <si>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</si>
  <si>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</si>
  <si>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</si>
  <si>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</si>
  <si>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</si>
  <si>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</si>
  <si>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</si>
  <si>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</si>
  <si>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</si>
  <si>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</si>
  <si>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</si>
  <si>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</si>
  <si>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</si>
  <si>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</si>
  <si>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</si>
  <si>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</si>
  <si>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</si>
  <si>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</si>
  <si>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</si>
  <si>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</si>
  <si>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</si>
  <si>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</si>
  <si>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</si>
  <si>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</si>
  <si>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</si>
  <si>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</si>
  <si>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</si>
  <si>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</si>
  <si>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</si>
  <si>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</si>
  <si>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</si>
  <si>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</si>
  <si>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</si>
  <si>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</si>
  <si>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</si>
  <si>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</si>
  <si>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</si>
  <si>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</si>
  <si>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</si>
  <si>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</si>
  <si>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</si>
  <si>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</si>
  <si>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</si>
  <si>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</si>
  <si>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</si>
  <si>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</si>
  <si>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</si>
  <si>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</si>
  <si>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</si>
  <si>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</si>
  <si>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</si>
  <si>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</si>
  <si>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</si>
  <si>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</si>
  <si>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</si>
  <si>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</si>
  <si>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</si>
  <si>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</si>
  <si>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</si>
  <si>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</si>
  <si>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</si>
  <si>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</si>
  <si>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</si>
  <si>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</si>
  <si>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</si>
  <si>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</si>
  <si>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</si>
  <si>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</si>
  <si>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</si>
  <si>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</si>
  <si>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</si>
  <si>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</si>
  <si>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</si>
  <si>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</si>
  <si>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</si>
  <si>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</si>
  <si>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</si>
  <si>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</si>
  <si>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</si>
  <si>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</si>
  <si>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</si>
  <si>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</si>
  <si>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</si>
  <si>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</si>
  <si>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</si>
  <si>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</si>
  <si>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</si>
  <si>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</si>
  <si>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</si>
  <si>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</si>
  <si>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</si>
  <si>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</si>
  <si>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</si>
  <si>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</si>
  <si>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</si>
  <si>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</si>
  <si>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</si>
  <si>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</si>
  <si>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</si>
  <si>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</si>
  <si>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</si>
  <si>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</si>
  <si>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</si>
  <si>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</si>
  <si>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</si>
  <si>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</si>
  <si>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</si>
  <si>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</si>
  <si>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</si>
  <si>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</si>
  <si>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</si>
  <si>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</si>
  <si>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</si>
  <si>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</si>
  <si>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</si>
  <si>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</si>
  <si>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</si>
  <si>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</si>
  <si>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</si>
  <si>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</si>
  <si>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</si>
  <si>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</si>
  <si>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</si>
  <si>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</si>
  <si>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</si>
  <si>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</si>
  <si>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</si>
  <si>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</si>
  <si>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</si>
  <si>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</si>
  <si>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</si>
  <si>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</si>
  <si>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</si>
  <si>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</si>
  <si>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</si>
  <si>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</si>
  <si>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</si>
  <si>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</si>
  <si>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</si>
  <si>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</si>
  <si>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</si>
  <si>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</si>
  <si>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</si>
  <si>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</si>
  <si>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</si>
  <si>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</si>
  <si>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</si>
  <si>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</si>
  <si>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</si>
  <si>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</si>
  <si>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</si>
  <si>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</si>
  <si>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</si>
  <si>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</si>
  <si>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</si>
  <si>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</si>
  <si>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</si>
  <si>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</si>
  <si>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</si>
  <si>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</si>
  <si>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</si>
  <si>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</si>
  <si>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</si>
  <si>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</si>
  <si>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</si>
  <si>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</si>
  <si>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</si>
  <si>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</si>
  <si>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</si>
  <si>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</si>
  <si>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</si>
  <si>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</si>
  <si>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</si>
  <si>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</si>
  <si>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</si>
  <si>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</si>
  <si>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</si>
  <si>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</si>
  <si>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</si>
  <si>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</si>
  <si>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</si>
  <si>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</si>
  <si>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</si>
  <si>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</si>
  <si>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</si>
  <si>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</si>
  <si>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</si>
  <si>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</si>
  <si>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</si>
  <si>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</si>
  <si>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</si>
  <si>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</si>
  <si>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</si>
  <si>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</si>
  <si>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</si>
  <si>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</si>
  <si>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</si>
  <si>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</si>
  <si>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</si>
  <si>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</si>
  <si>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</si>
  <si>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</si>
  <si>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</si>
  <si>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</si>
  <si>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</si>
  <si>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</si>
  <si>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</si>
  <si>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</si>
  <si>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</si>
  <si>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</si>
  <si>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</si>
  <si>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</si>
  <si>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</si>
  <si>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</si>
  <si>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</si>
  <si>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</si>
  <si>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</si>
  <si>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</si>
  <si>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</si>
  <si>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</si>
  <si>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</si>
  <si>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</si>
  <si>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</si>
  <si>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</si>
  <si>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</si>
  <si>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</si>
  <si>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</si>
  <si>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</si>
  <si>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</si>
  <si>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</si>
  <si>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</si>
  <si>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</si>
  <si>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</si>
  <si>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</si>
  <si>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</si>
  <si>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</si>
  <si>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</si>
  <si>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</si>
  <si>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</si>
  <si>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</si>
  <si>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</si>
  <si>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</si>
  <si>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</si>
  <si>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</si>
  <si>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</si>
  <si>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</si>
  <si>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</si>
  <si>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</si>
  <si>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</si>
  <si>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</si>
  <si>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</si>
  <si>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</si>
  <si>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</si>
  <si>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</si>
  <si>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</si>
  <si>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</si>
  <si>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</si>
  <si>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</si>
  <si>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</si>
  <si>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</si>
  <si>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</si>
  <si>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</si>
  <si>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</si>
  <si>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</si>
  <si>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</si>
  <si>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</si>
  <si>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</si>
  <si>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</si>
  <si>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</si>
  <si>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</si>
  <si>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</si>
  <si>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</si>
  <si>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</si>
  <si>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</si>
  <si>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</si>
  <si>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</si>
  <si>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</si>
  <si>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</si>
  <si>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</si>
  <si>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</si>
  <si>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</si>
  <si>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</si>
  <si>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</si>
  <si>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</si>
  <si>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</si>
  <si>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</si>
  <si>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</si>
  <si>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</si>
  <si>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</si>
  <si>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</si>
  <si>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</si>
  <si>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</si>
  <si>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</si>
  <si>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</si>
  <si>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</si>
  <si>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</si>
  <si>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</si>
  <si>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</si>
  <si>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</si>
  <si>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</si>
  <si>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</si>
  <si>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</si>
  <si>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</si>
  <si>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</si>
  <si>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</si>
  <si>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</si>
  <si>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</si>
  <si>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</si>
  <si>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</si>
  <si>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</si>
  <si>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</si>
  <si>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</si>
  <si>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</si>
  <si>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</si>
  <si>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</si>
  <si>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</si>
  <si>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</si>
  <si>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</si>
  <si>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</si>
  <si>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</si>
  <si>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</si>
  <si>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</si>
  <si>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</si>
  <si>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</si>
  <si>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</si>
  <si>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</si>
  <si>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</si>
  <si>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</si>
  <si>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</si>
  <si>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</si>
  <si>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</si>
  <si>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</si>
  <si>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</si>
  <si>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</si>
  <si>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</si>
  <si>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</si>
  <si>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</si>
  <si>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</si>
  <si>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</si>
  <si>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</si>
  <si>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</si>
  <si>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</si>
  <si>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</si>
  <si>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</si>
  <si>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</si>
  <si>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</si>
  <si>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</si>
  <si>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</si>
  <si>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</si>
  <si>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</si>
  <si>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</si>
  <si>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</si>
  <si>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</si>
  <si>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</si>
  <si>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</si>
  <si>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</si>
  <si>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</si>
  <si>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</si>
  <si>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</si>
  <si>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</si>
  <si>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</si>
  <si>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</si>
  <si>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</si>
  <si>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</si>
  <si>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</si>
  <si>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</si>
  <si>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</si>
  <si>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</si>
  <si>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</si>
  <si>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</si>
  <si>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</si>
  <si>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</si>
  <si>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</si>
  <si>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</si>
  <si>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</si>
  <si>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</si>
  <si>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</si>
  <si>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</si>
  <si>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</si>
  <si>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</si>
  <si>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</si>
  <si>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</si>
  <si>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</si>
  <si>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</si>
  <si>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</si>
  <si>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</si>
  <si>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</si>
  <si>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</si>
  <si>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</si>
  <si>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</si>
  <si>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</si>
  <si>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</si>
  <si>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</si>
  <si>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</si>
  <si>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</si>
  <si>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</si>
  <si>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</si>
  <si>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</si>
  <si>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</si>
  <si>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</si>
  <si>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</si>
  <si>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</si>
  <si>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</si>
  <si>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</si>
  <si>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</si>
  <si>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</si>
  <si>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</si>
  <si>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</si>
  <si>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</si>
  <si>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</si>
  <si>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</si>
  <si>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</si>
  <si>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</si>
  <si>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</si>
  <si>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</si>
  <si>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</si>
  <si>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</si>
  <si>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</si>
  <si>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</si>
  <si>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</si>
  <si>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</si>
  <si>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</si>
  <si>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</si>
  <si>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</si>
  <si>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</si>
  <si>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</si>
  <si>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</si>
  <si>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</si>
  <si>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</si>
  <si>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</si>
  <si>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</si>
  <si>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</si>
  <si>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</si>
  <si>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</si>
  <si>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</si>
  <si>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</si>
  <si>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</si>
  <si>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</si>
  <si>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</si>
  <si>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</si>
  <si>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</si>
  <si>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</si>
  <si>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</si>
  <si>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</si>
  <si>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</si>
  <si>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</si>
  <si>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</si>
  <si>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</si>
  <si>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</si>
  <si>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</si>
  <si>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</si>
  <si>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</si>
  <si>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</si>
  <si>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</si>
  <si>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</si>
  <si>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</si>
  <si>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</si>
  <si>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</si>
  <si>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</si>
  <si>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</si>
  <si>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</si>
  <si>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</si>
  <si>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</si>
  <si>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</si>
  <si>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</si>
  <si>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</si>
  <si>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</si>
  <si>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</si>
  <si>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</si>
  <si>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</si>
  <si>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</si>
  <si>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</si>
  <si>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</si>
  <si>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</si>
  <si>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</si>
  <si>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</si>
  <si>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</si>
  <si>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</si>
  <si>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</si>
  <si>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</si>
  <si>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</si>
  <si>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</si>
  <si>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</si>
  <si>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</si>
  <si>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</si>
  <si>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</si>
  <si>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</si>
  <si>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</si>
  <si>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</si>
  <si>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</si>
  <si>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</si>
  <si>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</si>
  <si>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</si>
  <si>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</si>
  <si>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</si>
  <si>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</si>
  <si>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</si>
  <si>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</si>
  <si>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</si>
  <si>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</si>
  <si>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</si>
  <si>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</si>
  <si>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</si>
  <si>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</si>
  <si>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</si>
  <si>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</si>
  <si>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</si>
  <si>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</si>
  <si>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</si>
  <si>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</si>
  <si>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</si>
  <si>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</si>
  <si>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</si>
  <si>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</si>
  <si>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</si>
  <si>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</si>
  <si>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</si>
  <si>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</si>
  <si>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</si>
  <si>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</si>
  <si>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</si>
  <si>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</si>
  <si>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</si>
  <si>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</si>
  <si>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</si>
  <si>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</si>
  <si>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</si>
  <si>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</si>
  <si>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</si>
  <si>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</si>
  <si>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</si>
  <si>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</si>
  <si>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</si>
  <si>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</si>
  <si>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</si>
  <si>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</si>
  <si>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</si>
  <si>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</si>
  <si>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</si>
  <si>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</si>
  <si>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</si>
  <si>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</si>
  <si>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</si>
  <si>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</si>
  <si>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</si>
  <si>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</si>
  <si>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</si>
  <si>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</si>
  <si>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</si>
  <si>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</si>
  <si>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</si>
  <si>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</si>
  <si>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</si>
  <si>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</si>
  <si>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</si>
  <si>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</si>
  <si>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</si>
  <si>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</si>
  <si>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</si>
  <si>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</si>
  <si>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</si>
  <si>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</si>
  <si>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</si>
  <si>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</si>
  <si>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</si>
  <si>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</si>
  <si>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</si>
  <si>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</si>
  <si>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</si>
  <si>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</si>
  <si>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</si>
  <si>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</si>
  <si>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</si>
  <si>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</si>
  <si>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</si>
  <si>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</si>
  <si>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</si>
  <si>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</si>
  <si>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</si>
  <si>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</si>
  <si>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</si>
  <si>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</si>
  <si>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</si>
  <si>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</si>
  <si>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</si>
  <si>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</si>
  <si>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</si>
  <si>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</si>
  <si>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</si>
  <si>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</si>
  <si>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</si>
  <si>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</si>
  <si>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</si>
  <si>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</si>
  <si>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</si>
  <si>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</si>
  <si>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</si>
  <si>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</si>
  <si>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</si>
  <si>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</si>
  <si>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</si>
  <si>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</si>
  <si>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</si>
  <si>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</si>
  <si>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</si>
  <si>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</si>
  <si>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</si>
  <si>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</si>
  <si>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</si>
  <si>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</si>
  <si>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</si>
  <si>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</si>
  <si>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</si>
  <si>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</si>
  <si>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</si>
  <si>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</si>
  <si>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</si>
  <si>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</si>
  <si>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</si>
  <si>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</si>
  <si>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</si>
  <si>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</si>
  <si>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</si>
  <si>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</si>
  <si>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</si>
  <si>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</si>
  <si>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</si>
  <si>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</si>
  <si>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</si>
  <si>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</si>
  <si>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</si>
  <si>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</si>
  <si>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</si>
  <si>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</si>
  <si>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</si>
  <si>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</si>
  <si>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</si>
  <si>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</si>
  <si>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</si>
  <si>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</si>
  <si>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</si>
  <si>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</si>
  <si>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</si>
  <si>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</si>
  <si>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</si>
  <si>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</si>
  <si>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</si>
  <si>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</si>
  <si>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</si>
  <si>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</si>
  <si>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</si>
  <si>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</si>
  <si>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</si>
  <si>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</si>
  <si>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</si>
  <si>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</si>
  <si>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</si>
  <si>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</si>
  <si>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</si>
  <si>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</si>
  <si>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</si>
  <si>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</si>
  <si>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</si>
  <si>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</si>
  <si>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</si>
  <si>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</si>
  <si>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</si>
  <si>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</si>
  <si>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</si>
  <si>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</si>
  <si>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</si>
  <si>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</si>
  <si>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</si>
  <si>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</si>
  <si>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</si>
  <si>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</si>
  <si>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</si>
  <si>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</si>
  <si>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</si>
  <si>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</si>
  <si>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</si>
  <si>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</si>
  <si>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</si>
  <si>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</si>
  <si>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</si>
  <si>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</si>
  <si>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</si>
  <si>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</si>
  <si>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</si>
  <si>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</si>
  <si>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</si>
  <si>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</si>
  <si>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</si>
  <si>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</si>
  <si>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</si>
  <si>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</si>
  <si>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</si>
  <si>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</si>
  <si>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</si>
  <si>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</si>
  <si>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</si>
  <si>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</si>
  <si>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</si>
  <si>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</si>
  <si>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</si>
  <si>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</si>
  <si>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</si>
  <si>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</si>
  <si>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</si>
  <si>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</si>
  <si>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</si>
  <si>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</si>
  <si>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</si>
  <si>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</si>
  <si>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</si>
  <si>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</si>
  <si>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</si>
  <si>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</si>
  <si>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</si>
  <si>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</si>
  <si>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</si>
  <si>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</si>
  <si>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</si>
  <si>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</si>
  <si>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</si>
  <si>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</si>
  <si>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</si>
  <si>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</si>
  <si>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</si>
  <si>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</si>
  <si>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</si>
  <si>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</si>
  <si>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</si>
  <si>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</si>
  <si>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</si>
  <si>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</si>
  <si>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</si>
  <si>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</si>
  <si>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</si>
  <si>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</si>
  <si>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</si>
  <si>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</si>
  <si>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</si>
  <si>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</si>
  <si>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</si>
  <si>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</si>
  <si>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</si>
  <si>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</si>
  <si>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</si>
  <si>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</si>
  <si>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</si>
  <si>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</si>
  <si>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</si>
  <si>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</si>
  <si>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</si>
  <si>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</si>
  <si>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</si>
  <si>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</si>
  <si>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</si>
  <si>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</si>
  <si>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</si>
  <si>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</si>
  <si>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</si>
  <si>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</si>
  <si>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</si>
  <si>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</si>
  <si>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</si>
  <si>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</si>
  <si>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</si>
  <si>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</si>
  <si>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</si>
  <si>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</si>
  <si>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</si>
  <si>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</si>
  <si>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</si>
  <si>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</si>
  <si>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</si>
  <si>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</si>
  <si>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</si>
  <si>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</si>
  <si>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</si>
  <si>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</si>
  <si>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</si>
  <si>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</si>
  <si>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</si>
  <si>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</si>
  <si>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</si>
  <si>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</si>
  <si>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</si>
  <si>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</si>
  <si>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</si>
  <si>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</si>
  <si>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</si>
  <si>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</si>
  <si>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</si>
  <si>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</si>
  <si>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</si>
  <si>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</si>
  <si>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</si>
  <si>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</si>
  <si>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</si>
  <si>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</si>
  <si>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</si>
  <si>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</si>
  <si>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</si>
  <si>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</si>
  <si>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</si>
  <si>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</si>
  <si>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</si>
  <si>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</si>
  <si>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</si>
  <si>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</si>
  <si>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</si>
  <si>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</si>
  <si>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</si>
  <si>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</si>
  <si>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</si>
  <si>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</si>
  <si>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</si>
  <si>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</si>
  <si>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</si>
  <si>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</si>
  <si>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</si>
  <si>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</si>
  <si>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</si>
  <si>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</si>
  <si>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</si>
  <si>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</si>
  <si>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</si>
  <si>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</si>
  <si>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</si>
  <si>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</si>
  <si>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</si>
  <si>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</si>
  <si>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</si>
  <si>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</si>
  <si>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</si>
  <si>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</si>
  <si>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</si>
  <si>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</si>
  <si>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</si>
  <si>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</si>
  <si>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</si>
  <si>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</si>
  <si>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</si>
  <si>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</si>
  <si>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</si>
  <si>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</si>
  <si>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</si>
  <si>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</si>
  <si>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</si>
  <si>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</si>
  <si>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</si>
  <si>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</si>
  <si>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</si>
  <si>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</si>
  <si>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</si>
  <si>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</si>
  <si>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</si>
  <si>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</si>
  <si>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</si>
  <si>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</si>
  <si>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</si>
  <si>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</si>
  <si>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</si>
  <si>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</si>
  <si>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</si>
  <si>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</si>
  <si>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</si>
  <si>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</si>
  <si>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</si>
  <si>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</si>
  <si>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</si>
  <si>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</si>
  <si>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</si>
  <si>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</si>
  <si>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</si>
  <si>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</si>
  <si>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</si>
  <si>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</si>
  <si>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</si>
  <si>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</si>
  <si>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</si>
  <si>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</si>
  <si>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</si>
  <si>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</si>
  <si>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</si>
  <si>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</si>
  <si>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</si>
  <si>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</si>
  <si>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</si>
  <si>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</si>
  <si>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</si>
  <si>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</si>
  <si>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</si>
  <si>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</si>
  <si>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</si>
  <si>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</si>
  <si>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</si>
  <si>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</si>
  <si>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</si>
  <si>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</si>
  <si>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</si>
  <si>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</si>
  <si>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</si>
  <si>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</si>
  <si>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</si>
  <si>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</si>
  <si>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</si>
  <si>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</si>
  <si>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</si>
  <si>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</si>
  <si>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</si>
  <si>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</si>
  <si>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</si>
  <si>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</si>
  <si>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</si>
  <si>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</si>
  <si>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</si>
  <si>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</si>
  <si>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</si>
  <si>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</si>
  <si>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</si>
  <si>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</si>
  <si>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</si>
  <si>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</si>
  <si>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</si>
  <si>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</si>
  <si>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</si>
  <si>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</si>
  <si>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</si>
  <si>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</si>
  <si>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</si>
  <si>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</si>
  <si>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</si>
  <si>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</si>
  <si>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</si>
  <si>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</si>
  <si>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</si>
  <si>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</si>
  <si>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</si>
  <si>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</si>
  <si>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</si>
  <si>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</si>
  <si>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</si>
  <si>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</si>
  <si>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</si>
  <si>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</si>
  <si>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</si>
  <si>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</si>
  <si>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</si>
  <si>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</si>
  <si>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</si>
  <si>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</si>
  <si>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</si>
  <si>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</si>
  <si>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</si>
  <si>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</si>
  <si>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</si>
  <si>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</si>
  <si>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</si>
  <si>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</si>
  <si>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</si>
  <si>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</si>
  <si>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</si>
  <si>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</si>
  <si>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</si>
  <si>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</si>
  <si>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</si>
  <si>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</si>
  <si>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</si>
  <si>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</si>
  <si>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</si>
  <si>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</si>
  <si>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</si>
  <si>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</si>
  <si>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</si>
  <si>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</si>
  <si>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</si>
  <si>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</si>
  <si>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</si>
  <si>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</si>
  <si>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</si>
  <si>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</si>
  <si>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</si>
  <si>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</si>
  <si>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</si>
  <si>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</si>
  <si>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</si>
  <si>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</si>
  <si>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</si>
  <si>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</si>
  <si>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</si>
  <si>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</si>
  <si>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</si>
  <si>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</si>
  <si>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</si>
  <si>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</si>
  <si>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</si>
  <si>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</si>
  <si>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</si>
  <si>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</si>
  <si>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</si>
  <si>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</si>
  <si>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</si>
  <si>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</si>
  <si>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</si>
  <si>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</si>
  <si>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</si>
  <si>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</si>
  <si>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</si>
  <si>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</si>
  <si>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</si>
  <si>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</si>
  <si>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</si>
  <si>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</si>
  <si>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</si>
  <si>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</si>
  <si>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</si>
  <si>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</si>
  <si>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</si>
  <si>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</si>
  <si>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</si>
  <si>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</si>
  <si>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</si>
  <si>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</si>
  <si>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</si>
  <si>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</si>
  <si>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</si>
  <si>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</si>
  <si>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</si>
  <si>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</si>
  <si>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</si>
  <si>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</si>
  <si>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</si>
  <si>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</si>
  <si>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</si>
  <si>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</si>
  <si>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</si>
  <si>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</si>
  <si>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</si>
  <si>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</si>
  <si>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</si>
  <si>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</si>
  <si>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</si>
  <si>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</si>
  <si>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</si>
  <si>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</si>
  <si>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</si>
  <si>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</si>
  <si>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</si>
  <si>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</si>
  <si>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</si>
  <si>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</si>
  <si>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</si>
  <si>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</si>
  <si>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</si>
  <si>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</si>
  <si>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</si>
  <si>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</si>
  <si>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</si>
  <si>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</si>
  <si>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</si>
  <si>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</si>
  <si>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</si>
  <si>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</si>
  <si>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</si>
  <si>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</si>
  <si>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</si>
  <si>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</si>
  <si>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</si>
  <si>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</si>
  <si>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</si>
  <si>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</si>
  <si>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</si>
  <si>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</si>
  <si>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</si>
  <si>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</si>
  <si>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</si>
  <si>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</si>
  <si>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</si>
  <si>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</si>
  <si>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</si>
  <si>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</si>
  <si>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</si>
  <si>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</si>
  <si>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</si>
  <si>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</si>
  <si>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</si>
  <si>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</si>
  <si>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</si>
  <si>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</si>
  <si>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</si>
  <si>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</si>
  <si>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</si>
  <si>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</si>
  <si>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</si>
  <si>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</si>
  <si>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</si>
  <si>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</si>
  <si>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</si>
  <si>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</si>
  <si>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</si>
  <si>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</si>
  <si>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</si>
  <si>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</si>
  <si>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</si>
  <si>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</si>
  <si>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</si>
  <si>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</si>
  <si>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</si>
  <si>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</si>
  <si>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</si>
  <si>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</si>
  <si>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</si>
  <si>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</si>
  <si>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</si>
  <si>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</si>
  <si>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</si>
  <si>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</si>
  <si>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</si>
  <si>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</si>
  <si>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</si>
  <si>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</si>
  <si>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</si>
  <si>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</si>
  <si>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</si>
  <si>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</si>
  <si>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</si>
  <si>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</si>
  <si>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</si>
  <si>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</si>
  <si>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</si>
  <si>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</si>
  <si>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</si>
  <si>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</si>
  <si>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</si>
  <si>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</si>
  <si>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</si>
  <si>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</si>
  <si>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</si>
  <si>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</si>
  <si>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</si>
  <si>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</si>
  <si>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</si>
  <si>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</si>
  <si>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</si>
  <si>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</si>
  <si>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</si>
  <si>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</si>
  <si>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</si>
  <si>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</si>
  <si>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</si>
  <si>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</si>
  <si>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</si>
  <si>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</si>
  <si>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</si>
  <si>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</si>
  <si>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</si>
  <si>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</si>
  <si>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</si>
  <si>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</si>
  <si>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</si>
  <si>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</si>
  <si>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</si>
  <si>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</si>
  <si>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</si>
  <si>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</si>
  <si>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</si>
  <si>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</si>
  <si>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</si>
  <si>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</si>
  <si>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</si>
  <si>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</si>
  <si>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</si>
  <si>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</si>
  <si>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</si>
  <si>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</si>
  <si>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</si>
  <si>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</si>
  <si>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</si>
  <si>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</si>
  <si>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</si>
  <si>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</si>
  <si>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</si>
  <si>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</si>
  <si>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</si>
  <si>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</si>
  <si>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</si>
  <si>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</si>
  <si>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</si>
  <si>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</si>
  <si>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</si>
  <si>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</si>
  <si>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</si>
  <si>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</si>
  <si>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</si>
  <si>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</si>
  <si>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</si>
  <si>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</si>
  <si>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</si>
  <si>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</si>
  <si>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</si>
  <si>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</si>
  <si>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</si>
  <si>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</si>
  <si>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</si>
  <si>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</si>
  <si>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</si>
  <si>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</si>
  <si>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</si>
  <si>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</si>
  <si>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</si>
  <si>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</si>
  <si>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</si>
  <si>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</si>
  <si>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</si>
  <si>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</si>
  <si>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</si>
  <si>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</si>
  <si>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</si>
  <si>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</si>
  <si>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</si>
  <si>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</si>
  <si>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</si>
  <si>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</si>
  <si>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</si>
  <si>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</si>
  <si>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</si>
  <si>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</si>
  <si>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</si>
  <si>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</si>
  <si>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</si>
  <si>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</si>
  <si>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</si>
  <si>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</si>
  <si>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</si>
  <si>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</si>
  <si>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</si>
  <si>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</si>
  <si>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</si>
  <si>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</si>
  <si>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</si>
  <si>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</si>
  <si>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</si>
  <si>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</si>
  <si>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</si>
  <si>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</si>
  <si>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</si>
  <si>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</si>
  <si>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</si>
  <si>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</si>
  <si>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</si>
  <si>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</si>
  <si>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</si>
  <si>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</si>
  <si>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</si>
  <si>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</si>
  <si>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</si>
  <si>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</si>
  <si>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</si>
  <si>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</si>
  <si>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</si>
  <si>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</si>
  <si>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</si>
  <si>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</si>
  <si>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</si>
  <si>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</si>
  <si>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</si>
  <si>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</si>
  <si>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</si>
  <si>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</si>
  <si>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</si>
  <si>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</si>
  <si>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</si>
  <si>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</si>
  <si>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</si>
  <si>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</si>
  <si>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</si>
  <si>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</si>
  <si>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</si>
  <si>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</si>
  <si>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</si>
  <si>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</si>
  <si>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</si>
  <si>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</si>
  <si>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</si>
  <si>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</si>
  <si>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</si>
  <si>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</si>
  <si>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</si>
  <si>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</si>
  <si>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</si>
  <si>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</si>
  <si>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</si>
  <si>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</si>
  <si>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</si>
  <si>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</si>
  <si>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</si>
  <si>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</si>
  <si>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</si>
  <si>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</si>
  <si>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</si>
  <si>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</si>
  <si>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</si>
  <si>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</si>
  <si>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</si>
  <si>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</si>
  <si>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</si>
  <si>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</si>
  <si>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</si>
  <si>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</si>
  <si>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</si>
  <si>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</si>
  <si>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</si>
  <si>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</si>
  <si>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</si>
  <si>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</si>
  <si>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</si>
  <si>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</si>
  <si>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</si>
  <si>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</si>
  <si>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</si>
  <si>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</si>
  <si>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</si>
  <si>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</si>
  <si>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</si>
  <si>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</si>
  <si>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</si>
  <si>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</si>
  <si>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</si>
  <si>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</si>
  <si>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</si>
  <si>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</si>
  <si>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</si>
  <si>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</si>
  <si>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</si>
  <si>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</si>
  <si>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</si>
  <si>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</si>
  <si>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</si>
  <si>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</si>
  <si>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</si>
  <si>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</si>
  <si>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</si>
  <si>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</si>
  <si>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</si>
  <si>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</si>
  <si>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</si>
  <si>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</si>
  <si>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</si>
  <si>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</si>
  <si>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</si>
  <si>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</si>
  <si>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</si>
  <si>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</si>
  <si>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</si>
  <si>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</si>
  <si>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</si>
  <si>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</si>
  <si>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</si>
  <si>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</si>
  <si>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</si>
  <si>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</si>
  <si>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</si>
  <si>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</si>
  <si>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</si>
  <si>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</si>
  <si>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</si>
  <si>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</si>
  <si>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</si>
  <si>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</si>
  <si>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</si>
  <si>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</si>
  <si>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</si>
  <si>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</si>
  <si>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</si>
  <si>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</si>
  <si>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</si>
  <si>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</si>
  <si>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</si>
  <si>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</si>
  <si>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</si>
  <si>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</si>
  <si>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</si>
  <si>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</si>
  <si>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</si>
  <si>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</si>
  <si>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</si>
  <si>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</si>
  <si>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</si>
  <si>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</si>
  <si>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</si>
  <si>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</si>
  <si>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</si>
  <si>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</si>
  <si>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</si>
  <si>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</si>
  <si>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</si>
  <si>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</si>
  <si>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</si>
  <si>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</si>
  <si>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</si>
  <si>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</si>
  <si>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</si>
  <si>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</si>
  <si>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</si>
  <si>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</si>
  <si>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</si>
  <si>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</si>
  <si>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</si>
  <si>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</si>
  <si>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</si>
  <si>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</si>
  <si>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</si>
  <si>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</si>
  <si>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</si>
  <si>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</si>
  <si>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</si>
  <si>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</si>
  <si>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</si>
  <si>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</si>
  <si>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</si>
  <si>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</si>
  <si>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</si>
  <si>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</si>
  <si>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</si>
  <si>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</si>
  <si>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</si>
  <si>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</si>
  <si>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</si>
  <si>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</si>
  <si>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</si>
  <si>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</si>
  <si>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</si>
  <si>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</si>
  <si>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</si>
  <si>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</si>
  <si>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</si>
  <si>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</si>
  <si>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</si>
  <si>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</si>
  <si>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</si>
  <si>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</si>
  <si>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</si>
  <si>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</si>
  <si>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</si>
  <si>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</si>
  <si>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</si>
  <si>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</si>
  <si>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</si>
  <si>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</si>
  <si>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</si>
  <si>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</si>
  <si>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</si>
  <si>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</si>
  <si>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</si>
  <si>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</si>
  <si>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</si>
  <si>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</si>
  <si>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</si>
  <si>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</si>
  <si>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</si>
  <si>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</si>
  <si>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</si>
  <si>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</si>
  <si>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</si>
  <si>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</si>
  <si>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</si>
  <si>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</si>
  <si>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</si>
  <si>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</si>
  <si>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</si>
  <si>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</si>
  <si>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</si>
  <si>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</si>
  <si>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</si>
  <si>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</si>
  <si>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</si>
  <si>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</si>
  <si>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</si>
  <si>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</si>
  <si>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</si>
  <si>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</si>
  <si>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</si>
  <si>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</si>
  <si>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</si>
  <si>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</si>
  <si>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</si>
  <si>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</si>
  <si>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</si>
  <si>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</si>
  <si>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</si>
  <si>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</si>
  <si>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</si>
  <si>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</si>
  <si>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</si>
  <si>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</si>
  <si>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</si>
  <si>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</si>
  <si>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</si>
  <si>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</si>
  <si>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</si>
  <si>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</si>
  <si>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</si>
  <si>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</si>
  <si>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</si>
  <si>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</si>
  <si>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</si>
  <si>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</si>
  <si>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</si>
  <si>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</si>
  <si>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</si>
  <si>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</si>
  <si>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</si>
  <si>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</si>
  <si>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</si>
  <si>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</si>
  <si>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</si>
  <si>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</si>
  <si>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</si>
  <si>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</si>
  <si>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</si>
  <si>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</si>
  <si>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</si>
  <si>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</si>
  <si>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</si>
  <si>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</si>
  <si>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</si>
  <si>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</si>
  <si>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</si>
  <si>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</si>
  <si>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</si>
  <si>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</si>
  <si>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</si>
  <si>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</si>
  <si>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</si>
  <si>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</si>
  <si>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</si>
  <si>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</si>
  <si>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</si>
  <si>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</si>
  <si>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</si>
  <si>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</si>
  <si>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</si>
  <si>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</si>
  <si>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</si>
  <si>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</si>
  <si>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</si>
  <si>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</si>
  <si>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</si>
  <si>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</si>
  <si>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</si>
  <si>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</si>
  <si>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</si>
  <si>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</si>
  <si>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</si>
  <si>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</si>
  <si>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</si>
  <si>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</si>
  <si>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</si>
  <si>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</si>
  <si>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</si>
  <si>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</si>
  <si>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</si>
  <si>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</si>
  <si>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</si>
  <si>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</si>
  <si>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</si>
  <si>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</si>
  <si>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</si>
  <si>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</si>
  <si>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</si>
  <si>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</si>
  <si>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</si>
  <si>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</si>
  <si>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</si>
  <si>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</si>
  <si>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</si>
  <si>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</si>
  <si>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</si>
  <si>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</si>
  <si>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</si>
  <si>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</si>
  <si>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</si>
  <si>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</si>
  <si>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</si>
  <si>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</si>
  <si>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</si>
  <si>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</si>
  <si>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</si>
  <si>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</si>
  <si>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</si>
  <si>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</si>
  <si>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</si>
  <si>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</si>
  <si>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</si>
  <si>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</si>
  <si>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</si>
  <si>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</si>
  <si>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</si>
  <si>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</si>
  <si>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</si>
  <si>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</si>
  <si>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</si>
  <si>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</si>
  <si>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</si>
  <si>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</si>
  <si>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</si>
  <si>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</si>
  <si>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</si>
  <si>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</si>
  <si>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</si>
  <si>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</si>
  <si>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</si>
  <si>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</si>
  <si>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</si>
  <si>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</si>
  <si>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</si>
  <si>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</si>
  <si>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</si>
  <si>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</si>
  <si>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</si>
  <si>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</si>
  <si>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</si>
  <si>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</si>
  <si>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</si>
  <si>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</si>
  <si>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</si>
  <si>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</si>
  <si>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</si>
  <si>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</si>
  <si>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</si>
  <si>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</si>
  <si>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</si>
  <si>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</si>
  <si>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</si>
  <si>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</si>
  <si>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</si>
  <si>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</si>
  <si>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</si>
  <si>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</si>
  <si>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</si>
  <si>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</si>
  <si>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</si>
  <si>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</si>
  <si>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</si>
  <si>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</si>
  <si>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</si>
  <si>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</si>
  <si>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</si>
  <si>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</si>
  <si>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</si>
  <si>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</si>
  <si>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</si>
  <si>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</si>
  <si>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</si>
  <si>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</si>
  <si>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</si>
  <si>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</si>
  <si>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</si>
  <si>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</si>
  <si>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</si>
  <si>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</si>
  <si>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</si>
  <si>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</si>
  <si>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</si>
  <si>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</si>
  <si>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</si>
  <si>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</si>
  <si>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</si>
  <si>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</si>
  <si>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</si>
  <si>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</si>
  <si>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</si>
  <si>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</si>
  <si>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</si>
  <si>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</si>
  <si>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</si>
  <si>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</si>
  <si>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</si>
  <si>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</si>
  <si>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</si>
  <si>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</si>
  <si>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</si>
  <si>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</si>
  <si>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</si>
  <si>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</si>
  <si>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</si>
  <si>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</si>
  <si>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</si>
  <si>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</si>
  <si>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</si>
  <si>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</si>
  <si>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</si>
  <si>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</si>
  <si>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</si>
  <si>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</si>
  <si>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</si>
  <si>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</si>
  <si>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</si>
  <si>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</si>
  <si>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</si>
  <si>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</si>
  <si>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</si>
  <si>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</si>
  <si>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</si>
  <si>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</si>
  <si>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</si>
  <si>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</si>
  <si>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</si>
  <si>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</si>
  <si>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</si>
  <si>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</si>
  <si>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</si>
  <si>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</si>
  <si>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</si>
  <si>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</si>
  <si>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</si>
  <si>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</si>
  <si>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</si>
  <si>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</si>
  <si>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</si>
  <si>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</si>
  <si>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</si>
  <si>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</si>
  <si>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</si>
  <si>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</si>
  <si>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</si>
  <si>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</si>
  <si>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</si>
  <si>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</si>
  <si>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</si>
  <si>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</si>
  <si>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</si>
  <si>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</si>
  <si>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</si>
  <si>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</si>
  <si>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</si>
  <si>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</si>
  <si>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</si>
  <si>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</si>
  <si>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</si>
  <si>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</si>
  <si>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</si>
  <si>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</si>
  <si>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</si>
  <si>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</si>
  <si>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</si>
  <si>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</si>
  <si>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</si>
  <si>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</si>
  <si>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</si>
  <si>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</si>
  <si>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</si>
  <si>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</si>
  <si>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</si>
  <si>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</si>
  <si>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</si>
  <si>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</si>
  <si>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</si>
  <si>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</si>
  <si>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</si>
  <si>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</si>
  <si>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</si>
  <si>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</si>
  <si>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</si>
  <si>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</si>
  <si>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</si>
  <si>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</si>
  <si>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</si>
  <si>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</si>
  <si>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</si>
  <si>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</si>
  <si>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</si>
  <si>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</si>
  <si>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</si>
  <si>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</si>
  <si>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</si>
  <si>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</si>
  <si>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</si>
  <si>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</si>
  <si>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</si>
  <si>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</si>
  <si>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</si>
  <si>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</si>
  <si>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</si>
  <si>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</si>
  <si>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</si>
  <si>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</si>
  <si>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</si>
  <si>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</si>
  <si>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</si>
  <si>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</si>
  <si>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</si>
  <si>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</si>
  <si>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</si>
  <si>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</si>
  <si>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</si>
  <si>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</si>
  <si>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</si>
  <si>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</si>
  <si>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</si>
  <si>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</si>
  <si>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</si>
  <si>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</si>
  <si>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</si>
  <si>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</si>
  <si>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</si>
  <si>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</si>
  <si>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</si>
  <si>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</si>
  <si>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</si>
  <si>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</si>
  <si>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</si>
  <si>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</si>
  <si>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</si>
  <si>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</si>
  <si>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</si>
  <si>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</si>
  <si>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</si>
  <si>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</si>
  <si>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</si>
  <si>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</si>
  <si>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</si>
  <si>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</si>
  <si>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</si>
  <si>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</si>
  <si>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</si>
  <si>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</si>
  <si>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</si>
  <si>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</si>
  <si>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</si>
  <si>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</si>
  <si>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</si>
  <si>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</si>
  <si>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</si>
  <si>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</si>
  <si>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</si>
  <si>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</si>
  <si>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</si>
  <si>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</si>
  <si>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</si>
  <si>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</si>
  <si>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</si>
  <si>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</si>
  <si>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</si>
  <si>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</si>
  <si>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</si>
  <si>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</si>
  <si>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</si>
  <si>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</si>
  <si>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</si>
  <si>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</si>
  <si>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</si>
  <si>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</si>
  <si>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</si>
  <si>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</si>
  <si>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</si>
  <si>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</si>
  <si>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</si>
  <si>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</si>
  <si>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</si>
  <si>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</si>
  <si>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</si>
  <si>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</si>
  <si>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</si>
  <si>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</si>
  <si>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</si>
  <si>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</si>
  <si>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</si>
  <si>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</si>
  <si>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</si>
  <si>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</si>
  <si>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</si>
  <si>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</si>
  <si>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</si>
  <si>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</si>
  <si>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</si>
  <si>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</si>
  <si>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</si>
  <si>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</si>
  <si>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</si>
  <si>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</si>
  <si>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</si>
  <si>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</si>
  <si>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</si>
  <si>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</si>
  <si>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</si>
  <si>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</si>
  <si>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</si>
  <si>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</si>
  <si>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</si>
  <si>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</si>
  <si>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</si>
  <si>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</si>
  <si>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</si>
  <si>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</si>
  <si>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</si>
  <si>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</si>
  <si>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</si>
  <si>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</si>
  <si>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</si>
  <si>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</si>
  <si>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</si>
  <si>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</si>
  <si>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</si>
  <si>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</si>
  <si>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</si>
  <si>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</si>
  <si>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</si>
  <si>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</si>
  <si>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</si>
  <si>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</si>
  <si>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</si>
  <si>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</si>
  <si>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</si>
  <si>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</si>
  <si>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</si>
  <si>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</si>
  <si>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</si>
  <si>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</si>
  <si>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</si>
  <si>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</si>
  <si>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</si>
  <si>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</si>
  <si>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</si>
  <si>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</si>
  <si>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</si>
  <si>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</si>
  <si>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</si>
  <si>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</si>
  <si>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</si>
  <si>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</si>
  <si>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</si>
  <si>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</si>
  <si>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</si>
  <si>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</si>
  <si>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</si>
  <si>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</si>
  <si>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</si>
  <si>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</si>
  <si>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</si>
  <si>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</si>
  <si>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</si>
  <si>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</si>
  <si>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</si>
  <si>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</si>
  <si>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</si>
  <si>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</si>
  <si>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</si>
  <si>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</si>
  <si>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</si>
  <si>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</si>
  <si>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</si>
  <si>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</si>
  <si>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</si>
  <si>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</si>
  <si>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</si>
  <si>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</si>
  <si>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</si>
  <si>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</si>
  <si>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</si>
  <si>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</si>
  <si>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</si>
  <si>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</si>
  <si>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</si>
  <si>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</si>
  <si>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</si>
  <si>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</si>
  <si>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</si>
  <si>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</si>
  <si>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</si>
  <si>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</si>
  <si>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</si>
  <si>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</si>
  <si>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</si>
  <si>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</si>
  <si>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</si>
  <si>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</si>
  <si>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</si>
  <si>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</si>
  <si>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</si>
  <si>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</si>
  <si>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</si>
  <si>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</si>
  <si>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</si>
  <si>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</si>
  <si>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</si>
  <si>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</si>
  <si>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</si>
  <si>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</si>
  <si>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</si>
  <si>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</si>
  <si>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</si>
  <si>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</si>
  <si>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</si>
  <si>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</si>
  <si>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</si>
  <si>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</si>
  <si>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</si>
  <si>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</si>
  <si>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</si>
  <si>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</si>
  <si>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</si>
  <si>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</si>
  <si>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</si>
  <si>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</si>
  <si>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</si>
  <si>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</si>
  <si>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</si>
  <si>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</si>
  <si>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</si>
  <si>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</si>
  <si>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</si>
  <si>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</si>
  <si>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</si>
  <si>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</si>
  <si>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</si>
  <si>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</si>
  <si>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</si>
  <si>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</si>
  <si>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</si>
  <si>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</si>
  <si>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</si>
  <si>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</si>
  <si>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</si>
  <si>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</si>
  <si>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</si>
  <si>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</si>
  <si>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</si>
  <si>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</si>
  <si>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</si>
  <si>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</si>
  <si>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</si>
  <si>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</si>
  <si>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</si>
  <si>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</si>
  <si>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</si>
  <si>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</si>
  <si>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</si>
  <si>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</si>
  <si>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</si>
  <si>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</si>
  <si>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</si>
  <si>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</si>
  <si>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</si>
  <si>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</si>
  <si>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</si>
  <si>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</si>
  <si>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</si>
  <si>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</si>
  <si>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</si>
  <si>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</si>
  <si>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</si>
  <si>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</si>
  <si>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</si>
  <si>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</si>
  <si>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</si>
  <si>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</si>
  <si>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</si>
  <si>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</si>
  <si>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</si>
  <si>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</si>
  <si>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</si>
  <si>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</si>
  <si>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</si>
  <si>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</si>
  <si>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</si>
  <si>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</si>
  <si>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</si>
  <si>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</si>
  <si>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</si>
  <si>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</si>
  <si>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</si>
  <si>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</si>
  <si>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</si>
  <si>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</si>
  <si>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</si>
  <si>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</si>
  <si>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</si>
  <si>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</si>
  <si>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</si>
  <si>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</si>
  <si>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</si>
  <si>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</si>
  <si>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</si>
  <si>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</si>
  <si>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</si>
  <si>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</si>
  <si>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</si>
  <si>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</si>
  <si>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</si>
  <si>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</si>
  <si>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</si>
  <si>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</si>
  <si>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</si>
  <si>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</si>
  <si>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</si>
  <si>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</si>
  <si>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</si>
  <si>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</si>
  <si>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</si>
  <si>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</si>
  <si>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</si>
  <si>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</si>
  <si>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</si>
  <si>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</si>
  <si>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</si>
  <si>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</si>
  <si>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</si>
  <si>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</si>
  <si>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</si>
  <si>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</si>
  <si>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</si>
  <si>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</si>
  <si>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</si>
  <si>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</si>
  <si>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</si>
  <si>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</si>
  <si>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</si>
  <si>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</si>
  <si>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</si>
  <si>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</si>
  <si>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</si>
  <si>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</si>
  <si>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</si>
  <si>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</si>
  <si>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</si>
  <si>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</si>
  <si>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</si>
  <si>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</si>
  <si>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</si>
  <si>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</si>
  <si>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</si>
  <si>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</si>
  <si>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</si>
  <si>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</si>
  <si>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</si>
  <si>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</si>
  <si>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</si>
  <si>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</si>
  <si>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</si>
  <si>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</si>
  <si>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</si>
  <si>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</si>
  <si>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</si>
  <si>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</si>
  <si>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</si>
  <si>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</si>
  <si>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</si>
  <si>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</si>
  <si>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</si>
  <si>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</si>
  <si>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</si>
  <si>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</si>
  <si>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</si>
  <si>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</si>
  <si>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</si>
  <si>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</si>
  <si>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</si>
  <si>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</si>
  <si>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</si>
  <si>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</si>
  <si>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</si>
  <si>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</si>
  <si>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</si>
  <si>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</si>
  <si>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</si>
  <si>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</si>
  <si>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</si>
  <si>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</si>
  <si>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</si>
  <si>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</si>
  <si>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</si>
  <si>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</si>
  <si>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</si>
  <si>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</si>
  <si>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</si>
  <si>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</si>
  <si>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</si>
  <si>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</si>
  <si>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</si>
  <si>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</si>
  <si>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</si>
  <si>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</si>
  <si>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</si>
  <si>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</si>
  <si>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</si>
  <si>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</si>
  <si>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</si>
  <si>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</si>
  <si>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</si>
  <si>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</si>
  <si>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</si>
  <si>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</si>
  <si>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</si>
  <si>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</si>
  <si>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</si>
  <si>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</si>
  <si>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</si>
  <si>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</si>
  <si>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</si>
  <si>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</si>
  <si>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</si>
  <si>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</si>
  <si>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</si>
  <si>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</si>
  <si>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</si>
  <si>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</si>
  <si>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</si>
  <si>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</si>
  <si>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</si>
  <si>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</si>
  <si>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</si>
  <si>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</si>
  <si>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</si>
  <si>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</si>
  <si>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</si>
  <si>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</si>
  <si>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</si>
  <si>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</si>
  <si>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</si>
  <si>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</si>
  <si>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</si>
  <si>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</si>
  <si>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</si>
  <si>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</si>
  <si>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</si>
  <si>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</si>
  <si>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</si>
  <si>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</si>
  <si>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</si>
  <si>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</si>
  <si>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</si>
  <si>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</si>
  <si>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</si>
  <si>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</si>
  <si>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</si>
  <si>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</si>
  <si>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</si>
  <si>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</si>
  <si>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</si>
  <si>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</si>
  <si>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</si>
  <si>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</si>
  <si>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</si>
  <si>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</si>
  <si>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</si>
  <si>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</si>
  <si>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</si>
  <si>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</si>
  <si>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</si>
  <si>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</si>
  <si>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</si>
  <si>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</si>
  <si>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</si>
  <si>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</si>
  <si>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</si>
  <si>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</si>
  <si>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</si>
  <si>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</si>
  <si>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</si>
  <si>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</si>
  <si>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</si>
  <si>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</si>
  <si>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</si>
  <si>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</si>
  <si>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</si>
  <si>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</si>
  <si>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</si>
  <si>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</si>
  <si>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</si>
  <si>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</si>
  <si>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</si>
  <si>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</si>
  <si>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</si>
  <si>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</si>
  <si>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</si>
  <si>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</si>
  <si>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</si>
  <si>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</si>
  <si>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</si>
  <si>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</si>
  <si>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</si>
  <si>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</si>
  <si>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</si>
  <si>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</si>
  <si>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</si>
  <si>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</si>
  <si>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</si>
  <si>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</si>
  <si>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</si>
  <si>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</si>
  <si>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</si>
  <si>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</si>
  <si>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</si>
  <si>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</si>
  <si>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</si>
  <si>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</si>
  <si>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</si>
  <si>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</si>
  <si>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</si>
  <si>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</si>
  <si>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</si>
  <si>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</si>
  <si>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</si>
  <si>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</si>
  <si>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</si>
  <si>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</si>
  <si>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</si>
  <si>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</si>
  <si>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</si>
  <si>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</si>
  <si>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</si>
  <si>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</si>
  <si>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</si>
  <si>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</si>
  <si>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</si>
  <si>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</si>
  <si>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</si>
  <si>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</si>
  <si>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</si>
  <si>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</si>
  <si>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</si>
  <si>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</si>
  <si>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</si>
  <si>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</si>
  <si>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</si>
  <si>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</si>
  <si>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</si>
  <si>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</si>
  <si>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</si>
  <si>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</si>
  <si>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</si>
  <si>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</si>
  <si>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</si>
  <si>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</si>
  <si>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</si>
  <si>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</si>
  <si>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</si>
  <si>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</si>
  <si>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</si>
  <si>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</si>
  <si>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</si>
  <si>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</si>
  <si>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</si>
  <si>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</si>
  <si>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</si>
  <si>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</si>
  <si>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</si>
  <si>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</si>
  <si>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</si>
  <si>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</si>
  <si>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</si>
  <si>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</si>
  <si>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</si>
  <si>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</si>
  <si>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</si>
  <si>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</si>
  <si>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</si>
  <si>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</si>
  <si>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</si>
  <si>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</si>
  <si>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</si>
  <si>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</si>
  <si>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</si>
  <si>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</si>
  <si>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</si>
  <si>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</si>
  <si>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</si>
  <si>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</si>
  <si>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</si>
  <si>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</si>
  <si>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</si>
  <si>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</si>
  <si>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</si>
  <si>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</si>
  <si>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</si>
  <si>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</si>
  <si>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</si>
  <si>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</si>
  <si>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</si>
  <si>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</si>
  <si>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</si>
  <si>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</si>
  <si>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</si>
  <si>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</si>
  <si>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</si>
  <si>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</si>
  <si>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</si>
  <si>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</si>
  <si>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</si>
  <si>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</si>
  <si>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</si>
  <si>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</si>
  <si>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</si>
  <si>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</si>
  <si>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</si>
  <si>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</si>
  <si>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</si>
  <si>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</si>
  <si>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</si>
  <si>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</si>
  <si>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</si>
  <si>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</si>
  <si>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</si>
  <si>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</si>
  <si>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</si>
  <si>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</si>
  <si>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</si>
  <si>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</si>
  <si>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</si>
  <si>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</si>
  <si>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</si>
  <si>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</si>
  <si>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</si>
  <si>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</si>
  <si>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</si>
  <si>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</si>
  <si>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</si>
  <si>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</si>
  <si>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</si>
  <si>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</si>
  <si>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</si>
  <si>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</si>
  <si>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</si>
  <si>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</si>
  <si>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</si>
  <si>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</si>
  <si>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</si>
  <si>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</si>
  <si>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</si>
  <si>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</si>
  <si>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</si>
  <si>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</si>
  <si>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</si>
  <si>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</si>
  <si>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</si>
  <si>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</si>
  <si>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</si>
  <si>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</si>
  <si>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</si>
  <si>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</si>
  <si>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</si>
  <si>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</si>
  <si>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</si>
  <si>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</si>
  <si>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</si>
  <si>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</si>
  <si>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</si>
  <si>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</si>
  <si>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</si>
  <si>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</si>
  <si>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</si>
  <si>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</si>
  <si>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</si>
  <si>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</si>
  <si>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</si>
  <si>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</si>
  <si>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</si>
  <si>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</si>
  <si>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</si>
  <si>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</si>
  <si>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</si>
  <si>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</si>
  <si>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</si>
  <si>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</si>
  <si>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</si>
  <si>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</si>
  <si>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</si>
  <si>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</si>
  <si>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</si>
  <si>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</si>
  <si>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</si>
  <si>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</si>
  <si>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</si>
  <si>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</si>
  <si>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</si>
  <si>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</si>
  <si>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</si>
  <si>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</si>
  <si>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</si>
  <si>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</si>
  <si>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</si>
  <si>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</si>
  <si>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</si>
  <si>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</si>
  <si>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</si>
  <si>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</si>
  <si>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</si>
  <si>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</si>
  <si>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</si>
  <si>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</si>
  <si>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</si>
  <si>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</si>
  <si>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</si>
  <si>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</si>
  <si>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</si>
  <si>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</si>
  <si>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</si>
  <si>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</si>
  <si>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</si>
  <si>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</si>
  <si>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</si>
  <si>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</si>
  <si>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</si>
  <si>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</si>
  <si>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</si>
  <si>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</si>
  <si>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</si>
  <si>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</si>
  <si>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</si>
  <si>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</si>
  <si>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</si>
  <si>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</si>
  <si>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</si>
  <si>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</si>
  <si>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</si>
  <si>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</si>
  <si>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</si>
  <si>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</si>
  <si>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</si>
  <si>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</si>
  <si>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</si>
  <si>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</si>
  <si>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</si>
  <si>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</si>
  <si>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</si>
  <si>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</si>
  <si>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</si>
  <si>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</si>
  <si>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</si>
  <si>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</si>
  <si>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</si>
  <si>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</si>
  <si>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</si>
  <si>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</si>
  <si>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</si>
  <si>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</si>
  <si>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</si>
  <si>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</si>
  <si>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</si>
  <si>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</si>
  <si>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</si>
  <si>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</si>
  <si>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</si>
  <si>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</si>
  <si>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</si>
  <si>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</si>
  <si>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</si>
  <si>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</si>
  <si>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</si>
  <si>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</si>
  <si>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</si>
  <si>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</si>
  <si>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</si>
  <si>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</si>
  <si>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</si>
  <si>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</si>
  <si>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</si>
  <si>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</si>
  <si>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</si>
  <si>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</si>
  <si>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</si>
  <si>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</si>
  <si>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</si>
  <si>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</si>
  <si>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</si>
  <si>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</si>
  <si>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</si>
  <si>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</si>
  <si>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</si>
  <si>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</si>
  <si>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</si>
  <si>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</si>
  <si>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</si>
  <si>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</si>
  <si>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</si>
  <si>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</si>
  <si>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</si>
  <si>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</si>
  <si>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</si>
  <si>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</si>
  <si>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</si>
  <si>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</si>
  <si>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</si>
  <si>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</si>
  <si>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</si>
  <si>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</si>
  <si>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</si>
  <si>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</si>
  <si>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</si>
  <si>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</si>
  <si>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</si>
  <si>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</si>
  <si>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</si>
  <si>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</si>
  <si>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</si>
  <si>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</si>
  <si>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</si>
  <si>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</si>
  <si>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</si>
  <si>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</si>
  <si>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</si>
  <si>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</si>
  <si>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</si>
  <si>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</si>
  <si>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</si>
  <si>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</si>
  <si>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</si>
  <si>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</si>
  <si>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</si>
  <si>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</si>
  <si>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</si>
  <si>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</si>
  <si>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</si>
  <si>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</si>
  <si>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</si>
  <si>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</si>
  <si>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</si>
  <si>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</si>
  <si>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</si>
  <si>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</si>
  <si>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</si>
  <si>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</si>
  <si>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</si>
  <si>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</si>
  <si>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</si>
  <si>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</si>
  <si>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</si>
  <si>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</si>
  <si>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</si>
  <si>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</si>
  <si>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</si>
  <si>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</si>
  <si>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</si>
  <si>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</si>
  <si>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</si>
  <si>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</si>
  <si>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</si>
  <si>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</si>
  <si>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</si>
  <si>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</si>
  <si>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</si>
  <si>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</si>
  <si>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</si>
  <si>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</si>
  <si>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</si>
  <si>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</si>
  <si>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</si>
  <si>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</si>
  <si>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</si>
  <si>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</si>
  <si>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</si>
  <si>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</si>
  <si>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</si>
  <si>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</si>
  <si>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</si>
  <si>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</si>
  <si>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</si>
  <si>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</si>
  <si>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</si>
  <si>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</si>
  <si>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</si>
  <si>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</si>
  <si>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</si>
  <si>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</si>
  <si>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</si>
  <si>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</si>
  <si>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</si>
  <si>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</si>
  <si>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</si>
  <si>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</si>
  <si>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</si>
  <si>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</si>
  <si>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</si>
  <si>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</si>
  <si>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</si>
  <si>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</si>
  <si>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</si>
  <si>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</si>
  <si>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</si>
  <si>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</si>
  <si>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</si>
  <si>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</si>
  <si>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</si>
  <si>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</si>
  <si>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</si>
  <si>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</si>
  <si>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</si>
  <si>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</si>
  <si>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</si>
  <si>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</si>
  <si>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</si>
  <si>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</si>
  <si>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</si>
  <si>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</si>
  <si>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</si>
  <si>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</si>
  <si>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</si>
  <si>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</si>
  <si>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</si>
  <si>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</si>
  <si>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</si>
  <si>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</si>
  <si>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</si>
  <si>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</si>
  <si>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</si>
  <si>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</si>
  <si>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</si>
  <si>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</si>
  <si>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</si>
  <si>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</si>
  <si>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</si>
  <si>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</si>
  <si>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</si>
  <si>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</si>
  <si>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</si>
  <si>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</si>
  <si>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</si>
  <si>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</si>
  <si>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</si>
  <si>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</si>
  <si>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</si>
  <si>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</si>
  <si>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</si>
  <si>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</si>
  <si>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</si>
  <si>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</si>
  <si>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</si>
  <si>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</si>
  <si>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</si>
  <si>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</si>
  <si>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</si>
  <si>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</si>
  <si>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</si>
  <si>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</si>
  <si>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</si>
  <si>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</si>
  <si>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</si>
  <si>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</si>
  <si>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</si>
  <si>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</si>
  <si>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</si>
  <si>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</si>
  <si>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</si>
  <si>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</si>
  <si>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</si>
  <si>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</si>
  <si>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</si>
  <si>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</si>
  <si>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</si>
  <si>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</si>
  <si>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</si>
  <si>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</si>
  <si>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</si>
  <si>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</si>
  <si>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</si>
  <si>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</si>
  <si>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</si>
  <si>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</si>
  <si>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</si>
  <si>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</si>
  <si>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</si>
  <si>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</si>
  <si>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</si>
  <si>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</si>
  <si>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</si>
  <si>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</si>
  <si>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</si>
  <si>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</si>
  <si>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</si>
  <si>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</si>
  <si>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</si>
  <si>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</si>
  <si>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</si>
  <si>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</si>
  <si>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</si>
  <si>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</si>
  <si>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</si>
  <si>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</si>
  <si>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</si>
  <si>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</si>
  <si>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</si>
  <si>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</si>
  <si>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</si>
  <si>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</si>
  <si>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</si>
  <si>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</si>
  <si>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</si>
  <si>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</si>
  <si>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</si>
  <si>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</si>
  <si>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</si>
  <si>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</si>
  <si>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</si>
  <si>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</si>
  <si>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</si>
  <si>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</si>
  <si>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</si>
  <si>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</si>
  <si>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</si>
  <si>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</si>
  <si>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</si>
  <si>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</si>
  <si>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</si>
  <si>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</si>
  <si>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</si>
  <si>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</si>
  <si>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</si>
  <si>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</si>
  <si>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</si>
  <si>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</si>
  <si>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</si>
  <si>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</si>
  <si>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</si>
  <si>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</si>
  <si>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</si>
  <si>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</si>
  <si>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</si>
  <si>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</si>
  <si>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</si>
  <si>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</si>
  <si>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</si>
  <si>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</si>
  <si>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</si>
  <si>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</si>
  <si>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</si>
  <si>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</si>
  <si>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</si>
  <si>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</si>
  <si>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</si>
  <si>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</si>
  <si>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</si>
  <si>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</si>
  <si>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</si>
  <si>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</si>
  <si>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</si>
  <si>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</si>
  <si>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</si>
  <si>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</si>
  <si>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</si>
  <si>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</si>
  <si>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</si>
  <si>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</si>
  <si>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</si>
  <si>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</si>
  <si>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</si>
  <si>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</si>
  <si>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</si>
  <si>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</si>
  <si>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</si>
  <si>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</si>
  <si>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</si>
  <si>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</si>
  <si>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</si>
  <si>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</si>
  <si>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</si>
  <si>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</si>
  <si>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</si>
  <si>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</si>
  <si>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</si>
  <si>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</si>
  <si>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</si>
  <si>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</si>
  <si>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</si>
  <si>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</si>
  <si>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</si>
  <si>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</si>
  <si>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</si>
  <si>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</si>
  <si>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</si>
  <si>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</si>
  <si>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</si>
  <si>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</si>
  <si>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</si>
  <si>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</si>
  <si>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</si>
  <si>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</si>
  <si>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</si>
  <si>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</si>
  <si>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</si>
  <si>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</si>
  <si>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</si>
  <si>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</si>
  <si>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</si>
  <si>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</si>
  <si>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</si>
  <si>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</si>
  <si>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</si>
  <si>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</si>
  <si>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</si>
  <si>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</si>
  <si>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</si>
  <si>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</si>
  <si>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</si>
  <si>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</si>
  <si>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</si>
  <si>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</si>
  <si>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</si>
  <si>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</si>
  <si>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</si>
  <si>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</si>
  <si>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</si>
  <si>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</si>
  <si>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</si>
  <si>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</si>
  <si>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</si>
  <si>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</si>
  <si>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</si>
  <si>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</si>
  <si>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</si>
  <si>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</si>
  <si>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</si>
  <si>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</si>
  <si>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</si>
  <si>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</si>
  <si>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</si>
  <si>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</si>
  <si>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</si>
  <si>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</si>
  <si>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</si>
  <si>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</si>
  <si>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</si>
  <si>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</si>
  <si>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</si>
  <si>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</si>
  <si>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</si>
  <si>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</si>
  <si>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</si>
  <si>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</si>
  <si>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</si>
  <si>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</si>
  <si>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</si>
  <si>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</si>
  <si>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</si>
  <si>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</si>
  <si>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</si>
  <si>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</si>
  <si>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</si>
  <si>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</si>
  <si>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</si>
  <si>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</si>
  <si>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</si>
  <si>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</si>
  <si>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</si>
  <si>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</si>
  <si>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</si>
  <si>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</si>
  <si>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</si>
  <si>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</si>
  <si>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</si>
  <si>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</si>
  <si>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</si>
  <si>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</si>
  <si>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</si>
  <si>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</si>
  <si>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</si>
  <si>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</si>
  <si>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</si>
  <si>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</si>
  <si>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</si>
  <si>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</si>
  <si>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</si>
  <si>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</si>
  <si>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</si>
  <si>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</si>
  <si>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</si>
  <si>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</si>
  <si>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</si>
  <si>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</si>
  <si>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</si>
  <si>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</si>
  <si>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</si>
  <si>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</si>
  <si>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</si>
  <si>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</si>
  <si>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</si>
  <si>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</si>
  <si>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</si>
  <si>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</si>
  <si>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</si>
  <si>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</si>
  <si>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</si>
  <si>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</si>
  <si>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</si>
  <si>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</si>
  <si>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</si>
  <si>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</si>
  <si>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</si>
  <si>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</si>
  <si>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</si>
  <si>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</si>
  <si>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</si>
  <si>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</si>
  <si>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</si>
  <si>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</si>
  <si>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</si>
  <si>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</si>
  <si>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</si>
  <si>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</si>
  <si>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</si>
  <si>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</si>
  <si>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</si>
  <si>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</si>
  <si>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</si>
  <si>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</si>
  <si>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</si>
  <si>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</si>
  <si>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</si>
  <si>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</si>
  <si>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</si>
  <si>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</si>
  <si>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</si>
  <si>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</si>
  <si>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</si>
  <si>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</si>
  <si>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</si>
  <si>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</si>
  <si>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</si>
  <si>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</si>
  <si>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</si>
  <si>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</si>
  <si>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</si>
  <si>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</si>
  <si>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</si>
  <si>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</si>
  <si>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</si>
  <si>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</si>
  <si>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</si>
  <si>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</si>
  <si>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</si>
  <si>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</si>
  <si>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</si>
  <si>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</si>
  <si>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</si>
  <si>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</si>
  <si>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</si>
  <si>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</si>
  <si>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</si>
  <si>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</si>
  <si>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</si>
  <si>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</si>
  <si>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</si>
  <si>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</si>
  <si>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</si>
  <si>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</si>
  <si>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</si>
  <si>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</si>
  <si>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</si>
  <si>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</si>
  <si>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</si>
  <si>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</si>
  <si>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</si>
  <si>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</si>
  <si>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</si>
  <si>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</si>
  <si>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</si>
  <si>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</si>
  <si>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</si>
  <si>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</si>
  <si>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</si>
  <si>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</si>
  <si>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</si>
  <si>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</si>
  <si>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</si>
  <si>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</si>
  <si>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</si>
  <si>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</si>
  <si>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</si>
  <si>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</si>
  <si>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</si>
  <si>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</si>
  <si>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</si>
  <si>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</si>
  <si>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</si>
  <si>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</si>
  <si>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</si>
  <si>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</si>
  <si>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</si>
  <si>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</si>
  <si>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</si>
  <si>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</si>
  <si>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</si>
  <si>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</si>
  <si>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</si>
  <si>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</si>
  <si>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</si>
  <si>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</si>
  <si>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</si>
  <si>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</si>
  <si>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</si>
  <si>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</si>
  <si>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</si>
  <si>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</si>
  <si>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</si>
  <si>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</si>
  <si>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</si>
  <si>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</si>
  <si>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</si>
  <si>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</si>
  <si>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</si>
  <si>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</si>
  <si>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</si>
  <si>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</si>
  <si>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</si>
  <si>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</si>
  <si>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</si>
  <si>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</si>
  <si>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</si>
  <si>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</si>
  <si>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</si>
  <si>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</si>
  <si>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</si>
  <si>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</si>
  <si>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</si>
  <si>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</si>
  <si>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</si>
  <si>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</si>
  <si>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</si>
  <si>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</si>
  <si>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</si>
  <si>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</si>
  <si>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</si>
  <si>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</si>
  <si>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</si>
  <si>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</si>
  <si>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</si>
  <si>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</si>
  <si>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</si>
  <si>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</si>
  <si>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</si>
  <si>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</si>
  <si>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</si>
  <si>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</si>
  <si>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</si>
  <si>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</si>
  <si>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</si>
  <si>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</si>
  <si>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</si>
  <si>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</si>
  <si>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</si>
  <si>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</si>
  <si>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</si>
  <si>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</si>
  <si>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</si>
  <si>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</si>
  <si>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</si>
  <si>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</si>
  <si>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</si>
  <si>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</si>
  <si>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</si>
  <si>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</si>
  <si>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</si>
  <si>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</si>
  <si>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</si>
  <si>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</si>
  <si>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</si>
  <si>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</si>
  <si>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</si>
  <si>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</si>
  <si>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</si>
  <si>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</si>
  <si>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</si>
  <si>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</si>
  <si>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</si>
  <si>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</si>
  <si>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</si>
  <si>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</si>
  <si>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</si>
  <si>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</si>
  <si>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</si>
  <si>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</si>
  <si>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</si>
  <si>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</si>
  <si>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</si>
  <si>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</si>
  <si>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</si>
  <si>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</si>
  <si>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</si>
  <si>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</si>
  <si>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</si>
  <si>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</si>
  <si>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</si>
  <si>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</si>
  <si>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</si>
  <si>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</si>
  <si>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</si>
  <si>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</si>
  <si>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</si>
  <si>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</si>
  <si>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</si>
  <si>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</si>
  <si>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</si>
  <si>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</si>
  <si>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</si>
  <si>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</si>
  <si>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</si>
  <si>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</si>
  <si>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</si>
  <si>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</si>
  <si>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</si>
  <si>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</si>
  <si>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</si>
  <si>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</si>
  <si>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</si>
  <si>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</si>
  <si>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</si>
  <si>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</si>
  <si>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</si>
  <si>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</si>
  <si>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</si>
  <si>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</si>
  <si>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</si>
  <si>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</si>
  <si>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</si>
  <si>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</si>
  <si>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</si>
  <si>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</si>
  <si>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</si>
  <si>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</si>
  <si>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</si>
  <si>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</si>
  <si>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</si>
  <si>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</si>
  <si>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</si>
  <si>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</si>
  <si>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</si>
  <si>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</si>
  <si>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</si>
  <si>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</si>
  <si>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</si>
  <si>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</si>
  <si>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</si>
  <si>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</si>
  <si>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</si>
  <si>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</si>
  <si>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</si>
  <si>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</si>
  <si>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</si>
  <si>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</si>
  <si>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</si>
  <si>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</si>
  <si>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</si>
  <si>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</si>
  <si>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</si>
  <si>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</si>
  <si>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</si>
  <si>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</si>
  <si>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</si>
  <si>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</si>
  <si>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</si>
  <si>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</si>
  <si>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</si>
  <si>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</si>
  <si>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</si>
  <si>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</si>
  <si>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</si>
  <si>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</si>
  <si>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</si>
  <si>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</si>
  <si>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</si>
  <si>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</si>
  <si>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</si>
  <si>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</si>
  <si>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</si>
  <si>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</si>
  <si>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</si>
  <si>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</si>
  <si>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</si>
  <si>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</si>
  <si>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</si>
  <si>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</si>
  <si>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</si>
  <si>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</si>
  <si>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</si>
  <si>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</si>
  <si>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</si>
  <si>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</si>
  <si>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</si>
  <si>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</si>
  <si>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</si>
  <si>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</si>
  <si>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</si>
  <si>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</si>
  <si>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</si>
  <si>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</si>
  <si>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</si>
  <si>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</si>
  <si>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</si>
  <si>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</si>
  <si>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</si>
  <si>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</si>
  <si>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</si>
  <si>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</si>
  <si>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</si>
  <si>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</si>
  <si>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</si>
  <si>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</si>
  <si>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</si>
  <si>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</si>
  <si>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</si>
  <si>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</si>
  <si>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</si>
  <si>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</si>
  <si>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</si>
  <si>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</si>
  <si>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</si>
  <si>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</si>
  <si>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</si>
  <si>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</si>
  <si>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</si>
  <si>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</si>
  <si>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</si>
  <si>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</si>
  <si>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</si>
  <si>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</si>
  <si>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</si>
  <si>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</si>
  <si>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</si>
  <si>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</si>
  <si>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</si>
  <si>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</si>
  <si>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</si>
  <si>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</si>
  <si>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</si>
  <si>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</si>
  <si>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</si>
  <si>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</si>
  <si>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</si>
  <si>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</si>
  <si>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</si>
  <si>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</si>
  <si>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</si>
  <si>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</si>
  <si>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</si>
  <si>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</si>
  <si>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</si>
  <si>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</si>
  <si>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</si>
  <si>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</si>
  <si>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</si>
  <si>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</si>
  <si>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</si>
  <si>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</si>
  <si>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</si>
  <si>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</si>
  <si>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</si>
  <si>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</si>
  <si>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</si>
  <si>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</si>
  <si>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</si>
  <si>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</si>
  <si>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</si>
  <si>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</si>
  <si>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</si>
  <si>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</si>
  <si>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</si>
  <si>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</si>
  <si>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</si>
  <si>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</si>
  <si>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</si>
  <si>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</si>
  <si>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</si>
  <si>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</si>
  <si>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</si>
  <si>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</si>
  <si>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</si>
  <si>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</si>
  <si>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</si>
  <si>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</si>
  <si>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</si>
  <si>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</si>
  <si>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</si>
  <si>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</si>
  <si>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</si>
  <si>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</si>
  <si>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</si>
  <si>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</si>
  <si>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</si>
  <si>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</si>
  <si>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</si>
  <si>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</si>
  <si>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</si>
  <si>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</si>
  <si>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</si>
  <si>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</si>
  <si>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</si>
  <si>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</si>
  <si>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</si>
  <si>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</si>
  <si>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</si>
  <si>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</si>
  <si>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</si>
  <si>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</si>
  <si>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</si>
  <si>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</si>
  <si>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</si>
  <si>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</si>
  <si>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</si>
  <si>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</si>
  <si>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</si>
  <si>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</si>
  <si>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</si>
  <si>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</si>
  <si>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</si>
  <si>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</si>
  <si>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</si>
  <si>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</si>
  <si>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</si>
  <si>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</si>
  <si>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</si>
  <si>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</si>
  <si>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</si>
  <si>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</si>
  <si>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</si>
  <si>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</si>
  <si>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</si>
  <si>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</si>
  <si>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</si>
  <si>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</si>
  <si>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</si>
  <si>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</si>
  <si>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</si>
  <si>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</si>
  <si>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</si>
  <si>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</si>
  <si>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</si>
  <si>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</si>
  <si>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</si>
  <si>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</si>
  <si>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</si>
  <si>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</si>
  <si>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</si>
  <si>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</si>
  <si>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</si>
  <si>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</si>
  <si>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</si>
  <si>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</si>
  <si>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</si>
  <si>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</si>
  <si>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</si>
  <si>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</si>
  <si>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</si>
  <si>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</si>
  <si>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</si>
  <si>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</si>
  <si>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</si>
  <si>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</si>
  <si>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</si>
  <si>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</si>
  <si>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</si>
  <si>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</si>
  <si>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</si>
  <si>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</si>
  <si>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</si>
  <si>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</si>
  <si>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</si>
  <si>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</si>
  <si>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</si>
  <si>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</si>
  <si>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</si>
  <si>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</si>
  <si>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</si>
  <si>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</si>
  <si>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</si>
  <si>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</si>
  <si>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</si>
  <si>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</si>
  <si>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</si>
  <si>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</si>
  <si>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</si>
  <si>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</si>
  <si>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</si>
  <si>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</si>
  <si>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</si>
  <si>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</si>
  <si>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</si>
  <si>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</si>
  <si>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</si>
  <si>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</si>
  <si>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</si>
  <si>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</si>
  <si>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</si>
  <si>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</si>
  <si>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</si>
  <si>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</si>
  <si>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</si>
  <si>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</si>
  <si>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</si>
  <si>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</si>
  <si>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</si>
  <si>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</si>
  <si>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</si>
  <si>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</si>
  <si>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</si>
  <si>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</si>
  <si>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</si>
  <si>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</si>
  <si>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</si>
  <si>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</si>
  <si>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</si>
  <si>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</si>
  <si>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</si>
  <si>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</si>
  <si>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</si>
  <si>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</si>
  <si>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</si>
  <si>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</si>
  <si>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</si>
  <si>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</si>
  <si>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</si>
  <si>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</si>
  <si>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</si>
  <si>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</si>
  <si>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</si>
  <si>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</si>
  <si>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</si>
  <si>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</si>
  <si>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</si>
  <si>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</si>
  <si>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</si>
  <si>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</si>
  <si>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</si>
  <si>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</si>
  <si>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</si>
  <si>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</si>
  <si>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</si>
  <si>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</si>
  <si>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</si>
  <si>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</si>
  <si>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</si>
  <si>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</si>
  <si>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</si>
  <si>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</si>
  <si>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</si>
  <si>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</si>
  <si>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</si>
  <si>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</si>
  <si>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</si>
  <si>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</si>
  <si>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</si>
  <si>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</si>
  <si>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</si>
  <si>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</si>
  <si>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</si>
  <si>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</si>
  <si>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</si>
  <si>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</si>
  <si>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</si>
  <si>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</si>
  <si>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</si>
  <si>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</si>
  <si>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</si>
  <si>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</si>
  <si>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</si>
  <si>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</si>
  <si>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</si>
  <si>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</si>
  <si>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</si>
  <si>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</si>
  <si>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</si>
  <si>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</si>
  <si>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</si>
  <si>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</si>
  <si>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</si>
  <si>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</si>
  <si>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</si>
  <si>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</si>
  <si>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</si>
  <si>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</si>
  <si>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</si>
  <si>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</si>
  <si>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</si>
  <si>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</si>
  <si>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</si>
  <si>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</si>
  <si>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</si>
  <si>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</si>
  <si>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</si>
  <si>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</si>
  <si>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</si>
  <si>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</si>
  <si>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</si>
  <si>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</si>
  <si>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</si>
  <si>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</si>
  <si>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</si>
  <si>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</si>
  <si>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</si>
  <si>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</si>
  <si>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</si>
  <si>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</si>
  <si>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</si>
  <si>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</si>
  <si>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</si>
  <si>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</si>
  <si>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</si>
  <si>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</si>
  <si>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</si>
  <si>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</si>
  <si>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</si>
  <si>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</si>
  <si>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</si>
  <si>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</si>
  <si>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</si>
  <si>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</si>
  <si>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</si>
  <si>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</si>
  <si>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</si>
  <si>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</si>
  <si>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</si>
  <si>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</si>
  <si>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</si>
  <si>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</si>
  <si>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</si>
  <si>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</si>
  <si>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</si>
  <si>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</si>
  <si>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</si>
  <si>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</si>
  <si>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</si>
  <si>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</si>
  <si>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</si>
  <si>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</si>
  <si>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</si>
  <si>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</si>
  <si>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</si>
  <si>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</si>
  <si>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</si>
  <si>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</si>
  <si>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</si>
  <si>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</si>
  <si>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</si>
  <si>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</si>
  <si>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</si>
  <si>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</si>
  <si>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</si>
  <si>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</si>
  <si>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</si>
  <si>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</si>
  <si>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</si>
  <si>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</si>
  <si>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</si>
  <si>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</si>
  <si>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</si>
  <si>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</si>
  <si>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</si>
  <si>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</si>
  <si>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</si>
  <si>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</si>
  <si>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</si>
  <si>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</si>
  <si>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</si>
  <si>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</si>
  <si>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</si>
  <si>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</si>
  <si>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</si>
  <si>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</si>
  <si>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</si>
  <si>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</si>
  <si>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</si>
  <si>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</si>
  <si>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</si>
  <si>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</si>
  <si>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</si>
  <si>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</si>
  <si>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</si>
  <si>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</si>
  <si>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</si>
  <si>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</si>
  <si>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</si>
  <si>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</si>
  <si>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</si>
  <si>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</si>
  <si>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</si>
  <si>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</si>
  <si>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</si>
  <si>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</si>
  <si>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</si>
  <si>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</si>
  <si>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</si>
  <si>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</si>
  <si>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</si>
  <si>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</si>
  <si>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</si>
  <si>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</si>
  <si>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</si>
  <si>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</si>
  <si>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</si>
  <si>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</si>
  <si>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</si>
  <si>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</si>
  <si>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</si>
  <si>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</si>
  <si>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</si>
  <si>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</si>
  <si>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</si>
  <si>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</si>
  <si>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</si>
  <si>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</si>
  <si>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</si>
  <si>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</si>
  <si>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</si>
  <si>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</si>
  <si>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</si>
  <si>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</si>
  <si>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</si>
  <si>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</si>
  <si>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</si>
  <si>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</si>
  <si>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</si>
  <si>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</si>
  <si>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</si>
  <si>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</si>
  <si>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</si>
  <si>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</si>
  <si>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</si>
  <si>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</si>
  <si>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</si>
  <si>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</si>
  <si>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</si>
  <si>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</si>
  <si>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</si>
  <si>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</si>
  <si>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</si>
  <si>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</si>
  <si>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</si>
  <si>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</si>
  <si>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</si>
  <si>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</si>
  <si>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</si>
  <si>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</si>
  <si>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</si>
  <si>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</si>
  <si>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</si>
  <si>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</si>
  <si>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</si>
  <si>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</si>
  <si>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</si>
  <si>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</si>
  <si>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</si>
  <si>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</si>
  <si>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</si>
  <si>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</si>
  <si>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</si>
  <si>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</si>
  <si>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</si>
  <si>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</si>
  <si>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</si>
  <si>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</si>
  <si>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</si>
  <si>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</si>
  <si>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</si>
  <si>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</si>
  <si>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</si>
  <si>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</si>
  <si>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</si>
  <si>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</si>
  <si>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</si>
  <si>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</si>
  <si>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</si>
  <si>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</si>
  <si>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</si>
  <si>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</si>
  <si>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</si>
  <si>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</si>
  <si>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</si>
  <si>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</si>
  <si>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</si>
  <si>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</si>
  <si>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</si>
  <si>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</si>
  <si>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</si>
  <si>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</si>
  <si>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</si>
  <si>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</si>
  <si>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</si>
  <si>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</si>
  <si>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</si>
  <si>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</si>
  <si>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</si>
  <si>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</si>
  <si>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</si>
  <si>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</si>
  <si>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</si>
  <si>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</si>
  <si>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</si>
  <si>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</si>
  <si>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</si>
  <si>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</si>
  <si>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</si>
  <si>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</si>
  <si>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</si>
  <si>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</si>
  <si>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</si>
  <si>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</si>
  <si>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</si>
  <si>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</si>
  <si>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</si>
  <si>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</si>
  <si>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</si>
  <si>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</si>
  <si>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</si>
  <si>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</si>
  <si>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</si>
  <si>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</si>
  <si>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</si>
  <si>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</si>
  <si>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</si>
  <si>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</si>
  <si>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</si>
  <si>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</si>
  <si>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</si>
  <si>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</si>
  <si>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</si>
  <si>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</si>
  <si>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</si>
  <si>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</si>
  <si>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</si>
  <si>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</si>
  <si>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</si>
  <si>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</si>
  <si>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</si>
  <si>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</si>
  <si>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</si>
  <si>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</si>
  <si>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</si>
  <si>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</si>
  <si>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</si>
  <si>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</si>
  <si>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</si>
  <si>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</si>
  <si>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</si>
  <si>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</si>
  <si>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</si>
  <si>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</si>
  <si>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</si>
  <si>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</si>
  <si>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</si>
  <si>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</si>
  <si>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</si>
  <si>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</si>
  <si>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</si>
  <si>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</si>
  <si>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</si>
  <si>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</si>
  <si>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</si>
  <si>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</si>
  <si>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</si>
  <si>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</si>
  <si>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</si>
  <si>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</si>
  <si>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</si>
  <si>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</si>
  <si>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</si>
  <si>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</si>
  <si>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</si>
  <si>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</si>
  <si>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</si>
  <si>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</si>
  <si>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</si>
  <si>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</si>
  <si>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</si>
  <si>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</si>
  <si>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</si>
  <si>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</si>
  <si>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</si>
  <si>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</si>
  <si>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</si>
  <si>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</si>
  <si>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</si>
  <si>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</si>
  <si>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</si>
  <si>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</si>
  <si>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</si>
  <si>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</si>
  <si>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</si>
  <si>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</si>
  <si>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</si>
  <si>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</si>
  <si>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</si>
  <si>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</si>
  <si>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</si>
  <si>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</si>
  <si>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</si>
  <si>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</si>
  <si>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</si>
  <si>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</si>
  <si>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</si>
  <si>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</si>
  <si>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</si>
  <si>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</si>
  <si>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</si>
  <si>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</si>
  <si>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</si>
  <si>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</si>
  <si>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</si>
  <si>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</si>
  <si>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</si>
  <si>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</si>
  <si>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</si>
  <si>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</si>
  <si>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</si>
  <si>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</si>
  <si>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</si>
  <si>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</si>
  <si>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</si>
  <si>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</si>
  <si>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</si>
  <si>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</si>
  <si>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</si>
  <si>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</si>
  <si>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</si>
  <si>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</si>
  <si>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</si>
  <si>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</si>
  <si>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</si>
  <si>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</si>
  <si>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</si>
  <si>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</si>
  <si>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</si>
  <si>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</si>
  <si>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</si>
  <si>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</si>
  <si>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</si>
  <si>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</si>
  <si>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</si>
  <si>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</si>
  <si>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</si>
  <si>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</si>
  <si>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</si>
  <si>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</si>
  <si>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</si>
  <si>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</si>
  <si>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</si>
  <si>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</si>
  <si>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</si>
  <si>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</si>
  <si>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</si>
  <si>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</si>
  <si>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</si>
  <si>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</si>
  <si>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</si>
  <si>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</si>
  <si>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</si>
  <si>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</si>
  <si>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</si>
  <si>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</si>
  <si>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</si>
  <si>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</si>
  <si>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</si>
  <si>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</si>
  <si>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</si>
  <si>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</si>
  <si>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</si>
  <si>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</si>
  <si>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</si>
  <si>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</si>
  <si>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</si>
  <si>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</si>
  <si>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</si>
  <si>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</si>
  <si>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</si>
  <si>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</si>
  <si>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</si>
  <si>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</si>
  <si>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</si>
  <si>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</si>
  <si>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</si>
  <si>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</si>
  <si>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</si>
  <si>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</si>
  <si>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</si>
  <si>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</si>
  <si>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</si>
  <si>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</si>
  <si>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</si>
  <si>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</si>
  <si>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</si>
  <si>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</si>
  <si>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</si>
  <si>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</si>
  <si>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</si>
  <si>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</si>
  <si>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</si>
  <si>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</si>
  <si>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</si>
  <si>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</si>
  <si>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</si>
  <si>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</si>
  <si>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</si>
  <si>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</si>
  <si>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</si>
  <si>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</si>
  <si>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</si>
  <si>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</si>
  <si>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</si>
  <si>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</si>
  <si>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</si>
  <si>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</si>
  <si>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</si>
  <si>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</si>
  <si>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</si>
  <si>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</si>
  <si>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</si>
  <si>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</si>
  <si>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</si>
  <si>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</si>
  <si>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</si>
  <si>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</si>
  <si>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</si>
  <si>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</si>
  <si>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</si>
  <si>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</si>
  <si>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</si>
  <si>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</si>
  <si>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</si>
  <si>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</si>
  <si>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</si>
  <si>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</si>
  <si>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</si>
  <si>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</si>
  <si>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</si>
  <si>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</si>
  <si>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</si>
  <si>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</si>
  <si>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</si>
  <si>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</si>
  <si>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</si>
  <si>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</si>
  <si>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</si>
  <si>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</si>
  <si>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</si>
  <si>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</si>
  <si>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</si>
  <si>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</si>
  <si>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</si>
  <si>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</si>
  <si>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</si>
  <si>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</si>
  <si>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</si>
  <si>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</si>
  <si>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</si>
  <si>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</si>
  <si>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</si>
  <si>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</si>
  <si>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</si>
  <si>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</si>
  <si>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</si>
  <si>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</si>
  <si>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</si>
  <si>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</si>
  <si>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</si>
  <si>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</si>
  <si>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</si>
  <si>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</si>
  <si>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</si>
  <si>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</si>
  <si>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</si>
  <si>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</si>
  <si>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</si>
  <si>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</si>
  <si>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</si>
  <si>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</si>
  <si>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</si>
  <si>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</si>
  <si>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</si>
  <si>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</si>
  <si>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</si>
  <si>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</si>
  <si>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</si>
  <si>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</si>
  <si>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</si>
  <si>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</si>
  <si>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</si>
  <si>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</si>
  <si>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</si>
  <si>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</si>
  <si>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</si>
  <si>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</si>
  <si>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</si>
  <si>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</si>
  <si>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</si>
  <si>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</si>
  <si>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</si>
  <si>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</si>
  <si>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</si>
  <si>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</si>
  <si>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</si>
  <si>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</si>
  <si>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</si>
  <si>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</si>
  <si>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</si>
  <si>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</si>
  <si>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</si>
  <si>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</si>
  <si>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</si>
  <si>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</si>
  <si>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</si>
  <si>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</si>
  <si>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</si>
  <si>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</si>
  <si>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</si>
  <si>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</si>
  <si>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</si>
  <si>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</si>
  <si>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</si>
  <si>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</si>
  <si>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</si>
  <si>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</si>
  <si>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</si>
  <si>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</si>
  <si>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</si>
  <si>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</si>
  <si>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</si>
  <si>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</si>
  <si>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</si>
  <si>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</si>
  <si>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</si>
  <si>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</si>
  <si>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</si>
  <si>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</si>
  <si>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</si>
  <si>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</si>
  <si>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</si>
  <si>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</si>
  <si>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</si>
  <si>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</si>
  <si>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</si>
  <si>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</si>
  <si>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</si>
  <si>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</si>
  <si>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</si>
  <si>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</si>
  <si>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</si>
  <si>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</si>
  <si>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</si>
  <si>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</si>
  <si>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</si>
  <si>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</si>
  <si>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</si>
  <si>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</si>
  <si>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</si>
  <si>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</si>
  <si>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</si>
  <si>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</si>
  <si>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</si>
  <si>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</si>
  <si>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</si>
  <si>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</si>
  <si>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</si>
  <si>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</si>
  <si>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</si>
  <si>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</si>
  <si>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</si>
  <si>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</si>
  <si>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</si>
  <si>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</si>
  <si>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</si>
  <si>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</si>
  <si>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</si>
  <si>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</si>
  <si>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</si>
  <si>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</si>
  <si>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</si>
  <si>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</si>
  <si>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</si>
  <si>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</si>
  <si>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</si>
  <si>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</si>
  <si>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</si>
  <si>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</si>
  <si>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</si>
  <si>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</si>
  <si>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</si>
  <si>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</si>
  <si>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</si>
  <si>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</si>
  <si>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</si>
  <si>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</si>
  <si>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</si>
  <si>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</si>
  <si>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</si>
  <si>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</si>
  <si>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</si>
  <si>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</si>
  <si>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</si>
  <si>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</si>
  <si>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</si>
  <si>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</si>
  <si>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</si>
  <si>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</si>
  <si>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</si>
  <si>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</si>
  <si>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</si>
  <si>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</si>
  <si>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</si>
  <si>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</si>
  <si>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</si>
  <si>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</si>
  <si>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</si>
  <si>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</si>
  <si>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</si>
  <si>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</si>
  <si>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</si>
  <si>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</si>
  <si>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</si>
  <si>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</si>
  <si>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</si>
  <si>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</si>
  <si>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</si>
  <si>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</si>
  <si>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</si>
  <si>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</si>
  <si>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</si>
  <si>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</si>
  <si>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</si>
  <si>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</si>
  <si>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</si>
  <si>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</si>
  <si>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</si>
  <si>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</si>
  <si>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</si>
  <si>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</si>
  <si>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</si>
  <si>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</si>
  <si>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</si>
  <si>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</si>
  <si>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</si>
  <si>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</si>
  <si>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</si>
  <si>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</si>
  <si>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</si>
  <si>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</si>
  <si>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</si>
  <si>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</si>
  <si>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</si>
  <si>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</si>
  <si>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</si>
  <si>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</si>
  <si>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</si>
  <si>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</si>
  <si>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</si>
  <si>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</si>
  <si>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</si>
  <si>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</si>
  <si>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</si>
  <si>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</si>
  <si>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</si>
  <si>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</si>
  <si>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</si>
  <si>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</si>
  <si>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</si>
  <si>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</si>
  <si>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</si>
  <si>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</si>
  <si>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</si>
  <si>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</si>
  <si>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</si>
  <si>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</si>
  <si>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</si>
  <si>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</si>
  <si>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</si>
  <si>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</si>
  <si>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</si>
  <si>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</si>
  <si>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</si>
  <si>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</si>
  <si>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</si>
  <si>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</si>
  <si>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</si>
  <si>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</si>
  <si>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</si>
  <si>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</si>
  <si>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</si>
  <si>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</si>
  <si>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</si>
  <si>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</si>
  <si>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</si>
  <si>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</si>
  <si>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</si>
  <si>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</si>
  <si>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</si>
  <si>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</si>
  <si>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</si>
  <si>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</si>
  <si>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</si>
  <si>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</si>
  <si>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</si>
  <si>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</si>
  <si>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</si>
  <si>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</si>
  <si>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</si>
  <si>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</si>
  <si>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</si>
  <si>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</si>
  <si>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</si>
  <si>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</si>
  <si>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</si>
  <si>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</si>
  <si>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</si>
  <si>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</si>
  <si>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</si>
  <si>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</si>
  <si>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</si>
  <si>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</si>
  <si>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</si>
  <si>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</si>
  <si>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</si>
  <si>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</si>
  <si>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</si>
  <si>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</si>
  <si>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</si>
  <si>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</si>
  <si>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</si>
  <si>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</si>
  <si>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</si>
  <si>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</si>
  <si>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</si>
  <si>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</si>
  <si>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</si>
  <si>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</si>
  <si>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</si>
  <si>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</si>
  <si>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</si>
  <si>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</si>
  <si>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</si>
  <si>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</si>
  <si>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</si>
  <si>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</si>
  <si>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</si>
  <si>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</si>
  <si>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</si>
  <si>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</si>
  <si>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</si>
  <si>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</si>
  <si>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</si>
  <si>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</si>
  <si>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</si>
  <si>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</si>
  <si>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</si>
  <si>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</si>
  <si>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</si>
  <si>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</si>
  <si>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</si>
  <si>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</si>
  <si>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</si>
  <si>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</si>
  <si>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</si>
  <si>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</si>
  <si>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</si>
  <si>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</si>
  <si>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</si>
  <si>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</si>
  <si>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</si>
  <si>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</si>
  <si>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</si>
  <si>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</si>
  <si>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</si>
  <si>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</si>
  <si>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</si>
  <si>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</si>
  <si>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</si>
  <si>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</si>
  <si>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</si>
  <si>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</si>
  <si>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</si>
  <si>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</si>
  <si>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</si>
  <si>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</si>
  <si>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</si>
  <si>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</si>
  <si>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</si>
  <si>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</si>
  <si>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</si>
  <si>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</si>
  <si>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</si>
  <si>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</si>
  <si>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</si>
  <si>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</si>
  <si>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</si>
  <si>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</si>
  <si>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</si>
  <si>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</si>
  <si>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</si>
  <si>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</si>
  <si>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</si>
  <si>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</si>
  <si>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</si>
  <si>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</si>
  <si>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</si>
  <si>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</si>
  <si>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</si>
  <si>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</si>
  <si>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</si>
  <si>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</si>
  <si>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</si>
  <si>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</si>
  <si>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</si>
  <si>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</si>
  <si>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</si>
  <si>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</si>
  <si>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</si>
  <si>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</si>
  <si>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</si>
  <si>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</si>
  <si>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</si>
  <si>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</si>
  <si>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</si>
  <si>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</si>
  <si>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</si>
  <si>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</si>
  <si>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</si>
  <si>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</si>
  <si>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</si>
  <si>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</si>
  <si>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</si>
  <si>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</si>
  <si>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</si>
  <si>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</si>
  <si>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</si>
  <si>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</si>
  <si>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</si>
  <si>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</si>
  <si>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</si>
  <si>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</si>
  <si>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</si>
  <si>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</si>
  <si>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</si>
  <si>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</si>
  <si>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</si>
  <si>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</si>
  <si>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</si>
  <si>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</si>
  <si>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</si>
  <si>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</si>
  <si>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</si>
  <si>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</si>
  <si>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</si>
  <si>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</si>
  <si>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</si>
  <si>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</si>
  <si>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</si>
  <si>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</si>
  <si>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</si>
  <si>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</si>
  <si>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</si>
  <si>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</si>
  <si>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</si>
  <si>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</si>
  <si>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</si>
  <si>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</si>
  <si>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</si>
  <si>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</si>
  <si>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</si>
  <si>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</si>
  <si>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</si>
  <si>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</si>
  <si>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</si>
  <si>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</si>
  <si>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</si>
  <si>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</si>
  <si>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</si>
  <si>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</si>
  <si>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</si>
  <si>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</si>
  <si>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</si>
  <si>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</si>
  <si>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</si>
  <si>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</si>
  <si>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</si>
  <si>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</si>
  <si>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</si>
  <si>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</si>
  <si>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</si>
  <si>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</si>
  <si>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</si>
  <si>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</si>
  <si>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</si>
  <si>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</si>
  <si>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</si>
  <si>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</si>
  <si>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</si>
  <si>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</si>
  <si>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</si>
  <si>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</si>
  <si>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</si>
  <si>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</si>
  <si>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</si>
  <si>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</si>
  <si>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</si>
  <si>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</si>
  <si>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</si>
  <si>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</si>
  <si>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</si>
  <si>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</si>
  <si>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</si>
  <si>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</si>
  <si>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</si>
  <si>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</si>
  <si>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</si>
  <si>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</si>
  <si>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</si>
  <si>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</si>
  <si>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</si>
  <si>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</si>
  <si>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</si>
  <si>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</si>
  <si>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</si>
  <si>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</si>
  <si>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</si>
  <si>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</si>
  <si>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</si>
  <si>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</si>
  <si>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</si>
  <si>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</si>
  <si>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</si>
  <si>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</si>
  <si>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</si>
  <si>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</si>
  <si>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</si>
  <si>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</si>
  <si>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</si>
  <si>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</si>
  <si>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</si>
  <si>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</si>
  <si>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</si>
  <si>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</si>
  <si>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</si>
  <si>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</si>
  <si>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</si>
  <si>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</si>
  <si>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</si>
  <si>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</si>
  <si>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</si>
  <si>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</si>
  <si>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</si>
  <si>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</si>
  <si>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</si>
  <si>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</si>
  <si>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</si>
  <si>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</si>
  <si>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</si>
  <si>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</si>
  <si>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</si>
  <si>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</si>
  <si>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</si>
  <si>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</si>
  <si>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</si>
  <si>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</si>
  <si>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</si>
  <si>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</si>
  <si>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</si>
  <si>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</si>
  <si>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</si>
  <si>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</si>
  <si>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</si>
  <si>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</si>
  <si>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</si>
  <si>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</si>
  <si>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</si>
  <si>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</si>
  <si>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</si>
  <si>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</si>
  <si>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</si>
  <si>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</si>
  <si>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</si>
  <si>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</si>
  <si>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</si>
  <si>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</si>
  <si>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</si>
  <si>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</si>
  <si>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</si>
  <si>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</si>
  <si>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</si>
  <si>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</si>
  <si>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</si>
  <si>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</si>
  <si>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</si>
  <si>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</si>
  <si>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</si>
  <si>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</si>
  <si>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</si>
  <si>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</si>
  <si>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</si>
  <si>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</si>
  <si>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</si>
  <si>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</si>
  <si>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</si>
  <si>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</si>
  <si>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</si>
  <si>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</si>
  <si>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</si>
  <si>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</si>
  <si>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</si>
  <si>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</si>
  <si>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</si>
  <si>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</si>
  <si>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</si>
  <si>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</si>
  <si>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</si>
  <si>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</si>
  <si>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</si>
  <si>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</si>
  <si>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</si>
  <si>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</si>
  <si>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</si>
  <si>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</si>
  <si>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</si>
  <si>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</si>
  <si>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</si>
  <si>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</si>
  <si>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</si>
  <si>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</si>
  <si>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</si>
  <si>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</si>
  <si>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</si>
  <si>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</si>
  <si>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</si>
  <si>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</si>
  <si>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</si>
  <si>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</si>
  <si>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</si>
  <si>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</si>
  <si>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</si>
  <si>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</si>
  <si>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</si>
  <si>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</si>
  <si>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</si>
  <si>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</si>
  <si>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</si>
  <si>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</si>
  <si>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</si>
  <si>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</si>
  <si>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</si>
  <si>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</si>
  <si>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</si>
  <si>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</si>
  <si>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</si>
  <si>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</si>
  <si>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</si>
  <si>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</si>
  <si>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</si>
  <si>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</si>
  <si>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</si>
  <si>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</si>
  <si>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</si>
  <si>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</si>
  <si>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</si>
  <si>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</si>
  <si>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</si>
  <si>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</si>
  <si>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</si>
  <si>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</si>
  <si>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</si>
  <si>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</si>
  <si>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</si>
  <si>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</si>
  <si>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</si>
  <si>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</si>
  <si>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</si>
  <si>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</si>
  <si>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</si>
  <si>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</si>
  <si>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</si>
  <si>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</si>
  <si>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</si>
  <si>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</si>
  <si>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</si>
  <si>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</si>
  <si>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</si>
  <si>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</si>
  <si>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</si>
  <si>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</si>
  <si>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</si>
  <si>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</si>
  <si>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</si>
  <si>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</si>
  <si>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</si>
  <si>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</si>
  <si>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</si>
  <si>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</si>
  <si>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</si>
  <si>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</si>
  <si>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</si>
  <si>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</si>
  <si>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</si>
  <si>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</si>
  <si>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</si>
  <si>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</si>
  <si>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</si>
  <si>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</si>
  <si>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</si>
  <si>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</si>
  <si>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</si>
  <si>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</si>
  <si>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</si>
  <si>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</si>
  <si>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</si>
  <si>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</si>
  <si>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</si>
  <si>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</si>
  <si>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</si>
  <si>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</si>
  <si>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</si>
  <si>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</si>
  <si>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</si>
  <si>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</si>
  <si>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</si>
  <si>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</si>
  <si>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</si>
  <si>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</si>
  <si>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</si>
  <si>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</si>
  <si>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</si>
  <si>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</si>
  <si>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</si>
  <si>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</si>
  <si>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</si>
  <si>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</si>
  <si>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</si>
  <si>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</si>
  <si>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</si>
  <si>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</si>
  <si>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</si>
  <si>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</si>
  <si>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</si>
  <si>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</si>
  <si>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</si>
  <si>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</si>
  <si>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</si>
  <si>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</si>
  <si>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</si>
  <si>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</si>
  <si>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</si>
  <si>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</si>
  <si>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</si>
  <si>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</si>
  <si>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</si>
  <si>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</si>
  <si>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</si>
  <si>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</si>
  <si>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</si>
  <si>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</si>
  <si>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</si>
  <si>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</si>
  <si>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</si>
  <si>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</si>
  <si>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</si>
  <si>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</si>
  <si>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</si>
  <si>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</si>
  <si>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</si>
  <si>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</si>
  <si>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</si>
  <si>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</si>
  <si>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</si>
  <si>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</si>
  <si>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</si>
  <si>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</si>
  <si>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</si>
  <si>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</si>
  <si>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</si>
  <si>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</si>
  <si>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</si>
  <si>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</si>
  <si>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</si>
  <si>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</si>
  <si>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</si>
  <si>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</si>
  <si>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</si>
  <si>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</si>
  <si>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</si>
  <si>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</si>
  <si>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</si>
  <si>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</si>
  <si>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</si>
  <si>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</si>
  <si>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</si>
  <si>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</si>
  <si>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</si>
  <si>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</si>
  <si>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</si>
  <si>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</si>
  <si>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</si>
  <si>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</si>
  <si>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</si>
  <si>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</si>
  <si>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</si>
  <si>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</si>
  <si>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</si>
  <si>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</si>
  <si>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</si>
  <si>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</si>
  <si>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</si>
  <si>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</si>
  <si>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</si>
  <si>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</si>
  <si>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</si>
  <si>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</si>
  <si>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</si>
  <si>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</si>
  <si>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</si>
  <si>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</si>
  <si>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</si>
  <si>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</si>
  <si>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</si>
  <si>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</si>
  <si>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</si>
  <si>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</si>
  <si>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</si>
  <si>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</si>
  <si>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</si>
  <si>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</si>
  <si>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</si>
  <si>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</si>
  <si>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</si>
  <si>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</si>
  <si>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</si>
  <si>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</si>
  <si>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</si>
  <si>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</si>
  <si>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</si>
  <si>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</si>
  <si>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</si>
  <si>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</si>
  <si>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</si>
  <si>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</si>
  <si>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</si>
  <si>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</si>
  <si>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</si>
  <si>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</si>
  <si>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</si>
  <si>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</si>
  <si>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</si>
  <si>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</si>
  <si>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</si>
  <si>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</si>
  <si>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</si>
  <si>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</si>
  <si>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</si>
  <si>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</si>
  <si>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</si>
  <si>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</si>
  <si>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</si>
  <si>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</si>
  <si>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</si>
  <si>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</si>
  <si>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</si>
  <si>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</si>
  <si>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</si>
  <si>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</si>
  <si>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</si>
  <si>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</si>
  <si>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</si>
  <si>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</si>
  <si>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</si>
  <si>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</si>
  <si>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</si>
  <si>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</si>
  <si>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</si>
  <si>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</si>
  <si>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</si>
  <si>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</si>
  <si>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</si>
  <si>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</si>
  <si>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</si>
  <si>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</si>
  <si>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</si>
  <si>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</si>
  <si>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</si>
  <si>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</si>
  <si>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</si>
  <si>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</si>
  <si>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</si>
  <si>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</si>
  <si>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</si>
  <si>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</si>
  <si>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</si>
  <si>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</si>
  <si>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</si>
  <si>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</si>
  <si>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</si>
  <si>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</si>
  <si>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</si>
  <si>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</si>
  <si>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</si>
  <si>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</si>
  <si>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</si>
  <si>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</si>
  <si>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</si>
  <si>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</si>
  <si>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</si>
  <si>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</si>
  <si>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</si>
  <si>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</si>
  <si>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</si>
  <si>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</si>
  <si>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</si>
  <si>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</si>
  <si>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</si>
  <si>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</si>
  <si>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</si>
  <si>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</si>
  <si>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</si>
  <si>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</si>
  <si>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</si>
  <si>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</si>
  <si>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</si>
  <si>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</si>
  <si>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</si>
  <si>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</si>
  <si>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</si>
  <si>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</si>
  <si>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</si>
  <si>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</si>
  <si>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</si>
  <si>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</si>
  <si>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</si>
  <si>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</si>
  <si>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</si>
  <si>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</si>
  <si>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</si>
  <si>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</si>
  <si>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</si>
  <si>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</si>
  <si>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</si>
  <si>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</si>
  <si>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</si>
  <si>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</si>
  <si>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</si>
  <si>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</si>
  <si>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</si>
  <si>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</si>
  <si>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</si>
  <si>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</si>
  <si>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</si>
  <si>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</si>
  <si>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</si>
  <si>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</si>
  <si>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</si>
  <si>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</si>
  <si>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</si>
  <si>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</si>
  <si>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</si>
  <si>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</si>
  <si>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</si>
  <si>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</si>
  <si>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</si>
  <si>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</si>
  <si>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</si>
  <si>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</si>
  <si>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</si>
  <si>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</si>
  <si>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</si>
  <si>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</si>
  <si>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</si>
  <si>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</si>
  <si>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</si>
  <si>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</si>
  <si>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</si>
  <si>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</si>
  <si>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</si>
  <si>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</si>
  <si>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</si>
  <si>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</si>
  <si>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</si>
  <si>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</si>
  <si>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</si>
  <si>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</si>
  <si>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</si>
  <si>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</si>
  <si>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</si>
  <si>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</si>
  <si>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</si>
  <si>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</si>
  <si>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</si>
  <si>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</si>
  <si>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</si>
  <si>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</si>
  <si>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</si>
  <si>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</si>
  <si>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</si>
  <si>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</si>
  <si>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</si>
  <si>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</si>
  <si>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</si>
  <si>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</si>
  <si>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</si>
  <si>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</si>
  <si>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</si>
  <si>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</si>
  <si>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</si>
  <si>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</si>
  <si>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</si>
  <si>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</si>
  <si>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</si>
  <si>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</si>
  <si>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</si>
  <si>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</si>
  <si>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</si>
  <si>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</si>
  <si>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</si>
  <si>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</si>
  <si>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</si>
  <si>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</si>
  <si>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</si>
  <si>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</si>
  <si>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</si>
  <si>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</si>
  <si>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</si>
  <si>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</si>
  <si>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</si>
  <si>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</si>
  <si>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</si>
  <si>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</si>
  <si>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</si>
  <si>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</si>
  <si>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</si>
  <si>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</si>
  <si>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</si>
  <si>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</si>
  <si>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</si>
  <si>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</si>
  <si>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</si>
  <si>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</si>
  <si>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</si>
  <si>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</si>
  <si>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</si>
  <si>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</si>
  <si>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</si>
  <si>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</si>
  <si>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</si>
  <si>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</si>
  <si>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</si>
  <si>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</si>
  <si>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</si>
  <si>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</si>
  <si>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</si>
  <si>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</si>
  <si>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</si>
  <si>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</si>
  <si>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</si>
  <si>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</si>
  <si>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</si>
  <si>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</si>
  <si>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</si>
  <si>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</si>
  <si>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</si>
  <si>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</si>
  <si>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</si>
  <si>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</si>
  <si>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</si>
  <si>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</si>
  <si>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</si>
  <si>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</si>
  <si>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</si>
  <si>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</si>
  <si>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</si>
  <si>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</si>
  <si>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</si>
  <si>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</si>
  <si>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</si>
  <si>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</si>
  <si>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</si>
  <si>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</si>
  <si>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</si>
  <si>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</si>
  <si>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</si>
  <si>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</si>
  <si>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</si>
  <si>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</si>
  <si>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</si>
  <si>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</si>
  <si>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</si>
  <si>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</si>
  <si>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</si>
  <si>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</si>
  <si>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</si>
  <si>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</si>
  <si>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</si>
  <si>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</si>
  <si>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</si>
  <si>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</si>
  <si>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</si>
  <si>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</si>
  <si>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</si>
  <si>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</si>
  <si>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</si>
  <si>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</si>
  <si>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</si>
  <si>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</si>
  <si>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</si>
  <si>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</si>
  <si>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</si>
  <si>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</si>
  <si>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</si>
  <si>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</si>
  <si>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</si>
  <si>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</si>
  <si>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</si>
  <si>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</si>
  <si>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</si>
  <si>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</si>
  <si>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</si>
  <si>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</si>
  <si>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</si>
  <si>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</si>
  <si>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</si>
  <si>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</si>
  <si>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</si>
  <si>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</si>
  <si>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</si>
  <si>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</si>
  <si>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</si>
  <si>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</si>
  <si>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</si>
  <si>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</si>
  <si>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</si>
  <si>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</si>
  <si>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</si>
  <si>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</si>
  <si>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</si>
  <si>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</si>
  <si>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</si>
  <si>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</si>
  <si>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</si>
  <si>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</si>
  <si>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</si>
  <si>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</si>
  <si>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</si>
  <si>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</si>
  <si>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</si>
  <si>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</si>
  <si>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</si>
  <si>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</si>
  <si>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</si>
  <si>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</si>
  <si>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</si>
  <si>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</si>
  <si>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</si>
  <si>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</si>
  <si>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</si>
  <si>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</si>
  <si>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</si>
  <si>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</si>
  <si>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</si>
  <si>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</si>
  <si>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</si>
  <si>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</si>
  <si>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</si>
  <si>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</si>
  <si>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</si>
  <si>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</si>
  <si>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</si>
  <si>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</si>
  <si>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</si>
  <si>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</si>
  <si>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</si>
  <si>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</si>
  <si>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</si>
  <si>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</si>
  <si>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</si>
  <si>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</si>
  <si>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</si>
  <si>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</si>
  <si>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</si>
  <si>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</si>
  <si>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</si>
  <si>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</si>
  <si>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</si>
  <si>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</si>
  <si>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</si>
  <si>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</si>
  <si>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</si>
  <si>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</si>
  <si>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</si>
  <si>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</si>
  <si>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</si>
  <si>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</si>
  <si>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</si>
  <si>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</si>
  <si>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</si>
  <si>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</si>
  <si>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</si>
  <si>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</si>
  <si>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</si>
  <si>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</si>
  <si>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</si>
  <si>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</si>
  <si>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</si>
  <si>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</si>
  <si>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</si>
  <si>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</si>
  <si>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</si>
  <si>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</si>
  <si>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</si>
  <si>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</si>
  <si>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</si>
  <si>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</si>
  <si>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</si>
  <si>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</si>
  <si>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</si>
  <si>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</si>
  <si>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</si>
  <si>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</si>
  <si>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</si>
  <si>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</si>
  <si>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</si>
  <si>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</si>
  <si>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</si>
  <si>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</si>
  <si>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</si>
  <si>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</si>
  <si>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</si>
  <si>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</si>
  <si>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</si>
  <si>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</si>
  <si>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</si>
  <si>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</si>
  <si>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</si>
  <si>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</si>
  <si>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</si>
  <si>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</si>
  <si>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</si>
  <si>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</si>
  <si>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</si>
  <si>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</si>
  <si>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</si>
  <si>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</si>
  <si>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</si>
  <si>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</si>
  <si>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</si>
  <si>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</si>
  <si>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</si>
  <si>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</si>
  <si>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</si>
  <si>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</si>
  <si>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</si>
  <si>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</si>
  <si>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</si>
  <si>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</si>
  <si>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</si>
  <si>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</si>
  <si>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</si>
  <si>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</si>
  <si>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</si>
  <si>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</si>
  <si>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</si>
  <si>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</si>
  <si>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</si>
  <si>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</si>
  <si>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</si>
  <si>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</si>
  <si>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</si>
  <si>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</si>
  <si>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</si>
  <si>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</si>
  <si>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</si>
  <si>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</si>
  <si>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</si>
  <si>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</si>
  <si>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</si>
  <si>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</si>
  <si>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</si>
  <si>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</si>
  <si>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</si>
  <si>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</si>
  <si>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</si>
  <si>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</si>
  <si>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</si>
  <si>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</si>
  <si>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</si>
  <si>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</si>
  <si>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</si>
  <si>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</si>
  <si>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</si>
  <si>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</si>
  <si>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</si>
  <si>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</si>
  <si>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</si>
  <si>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</si>
  <si>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</si>
  <si>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</si>
  <si>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</si>
  <si>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</si>
  <si>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</si>
  <si>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</si>
  <si>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</si>
  <si>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</si>
  <si>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</si>
  <si>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</si>
  <si>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</si>
  <si>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</si>
  <si>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</si>
  <si>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</si>
  <si>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</si>
  <si>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</si>
  <si>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</si>
  <si>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</si>
  <si>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</si>
  <si>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</si>
  <si>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</si>
  <si>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</si>
  <si>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</si>
  <si>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</si>
  <si>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</si>
  <si>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</si>
  <si>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</si>
  <si>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</si>
  <si>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</si>
  <si>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</si>
  <si>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</si>
  <si>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</si>
  <si>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</si>
  <si>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</si>
  <si>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</si>
  <si>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</si>
  <si>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</si>
  <si>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</si>
  <si>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</si>
  <si>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</si>
  <si>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</si>
  <si>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</si>
  <si>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</si>
  <si>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</si>
  <si>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</si>
  <si>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</si>
  <si>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</si>
  <si>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</si>
  <si>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</si>
  <si>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</si>
  <si>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</si>
  <si>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</si>
  <si>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</si>
  <si>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</si>
  <si>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</si>
  <si>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</si>
  <si>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</si>
  <si>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</si>
  <si>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</si>
  <si>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</si>
  <si>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</si>
  <si>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</si>
  <si>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</si>
  <si>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</si>
  <si>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</si>
  <si>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</si>
  <si>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</si>
  <si>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</si>
  <si>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</si>
  <si>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</si>
  <si>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</si>
  <si>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</si>
  <si>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</si>
  <si>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</si>
  <si>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</si>
  <si>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</si>
  <si>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</si>
  <si>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</si>
  <si>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</si>
  <si>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</si>
  <si>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</si>
  <si>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</si>
  <si>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</si>
  <si>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</si>
  <si>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</si>
  <si>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</si>
  <si>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</si>
  <si>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</si>
  <si>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</si>
  <si>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</si>
  <si>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</si>
  <si>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</si>
  <si>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</si>
  <si>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</si>
  <si>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</si>
  <si>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</si>
  <si>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</si>
  <si>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</si>
  <si>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</si>
  <si>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</si>
  <si>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</si>
  <si>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</si>
  <si>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</si>
  <si>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</si>
  <si>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</si>
  <si>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</si>
  <si>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</si>
  <si>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</si>
  <si>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</si>
  <si>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</si>
  <si>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</si>
  <si>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</si>
  <si>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</si>
  <si>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</si>
  <si>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</si>
  <si>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</si>
  <si>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</si>
  <si>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</si>
  <si>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</si>
  <si>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</si>
  <si>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</si>
  <si>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</si>
  <si>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</si>
  <si>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</si>
  <si>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</si>
  <si>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</si>
  <si>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</si>
  <si>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</si>
  <si>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</si>
  <si>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</si>
  <si>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</si>
  <si>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</si>
  <si>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</si>
  <si>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</si>
  <si>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</si>
  <si>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</si>
  <si>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</si>
  <si>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</si>
  <si>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</si>
  <si>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</si>
  <si>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</si>
  <si>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</si>
  <si>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</si>
  <si>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</si>
  <si>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</si>
  <si>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</si>
  <si>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</si>
  <si>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</si>
  <si>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</si>
  <si>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</si>
  <si>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</si>
  <si>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</si>
  <si>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</si>
  <si>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</si>
  <si>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</si>
  <si>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</si>
  <si>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</si>
  <si>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</si>
  <si>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</si>
  <si>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</si>
  <si>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</si>
  <si>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</si>
  <si>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</si>
  <si>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</si>
  <si>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</si>
  <si>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</si>
  <si>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</si>
  <si>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</si>
  <si>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</si>
  <si>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</si>
  <si>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</si>
  <si>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</si>
  <si>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</si>
  <si>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</si>
  <si>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</si>
  <si>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</si>
  <si>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</si>
  <si>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</si>
  <si>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</si>
  <si>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</si>
  <si>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</si>
  <si>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</si>
  <si>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</si>
  <si>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</si>
  <si>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</si>
  <si>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</si>
  <si>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</si>
  <si>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</si>
  <si>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</si>
  <si>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</si>
  <si>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</si>
  <si>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</si>
  <si>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</si>
  <si>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</si>
  <si>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</si>
  <si>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</si>
  <si>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</si>
  <si>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</si>
  <si>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</si>
  <si>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</si>
  <si>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</si>
  <si>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</si>
  <si>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</si>
  <si>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</si>
  <si>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</si>
  <si>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</si>
  <si>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</si>
  <si>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</si>
  <si>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</si>
  <si>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</si>
  <si>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</si>
  <si>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</si>
  <si>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</si>
  <si>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</si>
  <si>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</si>
  <si>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</si>
  <si>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</si>
  <si>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</si>
  <si>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</si>
  <si>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</si>
  <si>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</si>
  <si>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</si>
  <si>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</si>
  <si>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</si>
  <si>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</si>
  <si>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</si>
  <si>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</si>
  <si>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</si>
  <si>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</si>
  <si>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</si>
  <si>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</si>
  <si>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</si>
  <si>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</si>
  <si>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</si>
  <si>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</si>
  <si>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</si>
  <si>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</si>
  <si>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</si>
  <si>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</si>
  <si>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</si>
  <si>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</si>
  <si>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</si>
  <si>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</si>
  <si>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</si>
  <si>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</si>
  <si>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</si>
  <si>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</si>
  <si>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</si>
  <si>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</si>
  <si>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</si>
  <si>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</si>
  <si>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</si>
  <si>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</si>
  <si>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</si>
  <si>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</si>
  <si>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</si>
  <si>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</si>
  <si>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</si>
  <si>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</si>
  <si>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</si>
  <si>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</si>
  <si>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</si>
  <si>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</si>
  <si>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</si>
  <si>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</si>
  <si>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</si>
  <si>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</si>
  <si>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</si>
  <si>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</si>
  <si>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</si>
  <si>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</si>
  <si>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</si>
  <si>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</si>
  <si>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</si>
  <si>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</si>
  <si>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</si>
  <si>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</si>
  <si>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</si>
  <si>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</si>
  <si>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</si>
  <si>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</si>
  <si>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</si>
  <si>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</si>
  <si>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</si>
  <si>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</si>
  <si>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</si>
  <si>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</si>
  <si>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</si>
  <si>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</si>
  <si>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</si>
  <si>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</si>
  <si>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</si>
  <si>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</si>
  <si>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</si>
  <si>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</si>
  <si>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</si>
  <si>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</si>
  <si>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</si>
  <si>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</si>
  <si>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</si>
  <si>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</si>
  <si>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</si>
  <si>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</si>
  <si>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</si>
  <si>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</si>
  <si>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</si>
  <si>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</si>
  <si>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</si>
  <si>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</si>
  <si>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</si>
  <si>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</si>
  <si>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</si>
  <si>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</si>
  <si>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</si>
  <si>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</si>
  <si>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</si>
  <si>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</si>
  <si>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</si>
  <si>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</si>
  <si>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</si>
  <si>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</si>
  <si>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</si>
  <si>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</si>
  <si>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</si>
  <si>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</si>
  <si>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</si>
  <si>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</si>
  <si>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</si>
  <si>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</si>
  <si>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</si>
  <si>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</si>
  <si>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</si>
  <si>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</si>
  <si>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</si>
  <si>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</si>
  <si>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</si>
  <si>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</si>
  <si>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</si>
  <si>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</si>
  <si>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</si>
  <si>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</si>
  <si>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</si>
  <si>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</si>
  <si>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</si>
  <si>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</si>
  <si>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</si>
  <si>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</si>
  <si>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</si>
  <si>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</si>
  <si>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</si>
  <si>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</si>
  <si>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</si>
  <si>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</si>
  <si>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</si>
  <si>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</si>
  <si>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</si>
  <si>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</si>
  <si>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</si>
  <si>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</si>
  <si>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</si>
  <si>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</si>
  <si>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</si>
  <si>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</si>
  <si>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</si>
  <si>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</si>
  <si>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</si>
  <si>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</si>
  <si>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</si>
  <si>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</si>
  <si>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</si>
  <si>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</si>
  <si>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</si>
  <si>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</si>
  <si>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</si>
  <si>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</si>
  <si>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</si>
  <si>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</si>
  <si>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</si>
  <si>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</si>
  <si>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</si>
  <si>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</si>
  <si>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</si>
  <si>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</si>
  <si>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</si>
  <si>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</si>
  <si>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</si>
  <si>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</si>
  <si>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</si>
  <si>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</si>
  <si>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</si>
  <si>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</si>
  <si>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</si>
  <si>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</si>
  <si>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</si>
  <si>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</si>
  <si>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</si>
  <si>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</si>
  <si>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</si>
  <si>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</si>
  <si>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</si>
  <si>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</si>
  <si>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</si>
  <si>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</si>
  <si>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</si>
  <si>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</si>
  <si>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</si>
  <si>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</si>
  <si>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</si>
  <si>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</si>
  <si>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</si>
  <si>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</si>
  <si>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</si>
  <si>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</si>
  <si>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</si>
  <si>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</si>
  <si>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</si>
  <si>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</si>
  <si>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</si>
  <si>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</si>
  <si>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</si>
  <si>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</si>
  <si>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</si>
  <si>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</si>
  <si>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</si>
  <si>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</si>
  <si>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</si>
  <si>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</si>
  <si>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</si>
  <si>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</si>
  <si>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</si>
  <si>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</si>
  <si>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</si>
  <si>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</si>
  <si>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</si>
  <si>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</si>
  <si>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</si>
  <si>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</si>
  <si>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</si>
  <si>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</si>
  <si>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</si>
  <si>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</si>
  <si>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</si>
  <si>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</si>
  <si>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</si>
  <si>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</si>
  <si>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</si>
  <si>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</si>
  <si>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</si>
  <si>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</si>
  <si>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</si>
  <si>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</si>
  <si>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</si>
  <si>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</si>
  <si>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</si>
  <si>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</si>
  <si>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</si>
  <si>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</si>
  <si>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</si>
  <si>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</si>
  <si>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</si>
  <si>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</si>
  <si>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</si>
  <si>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</si>
  <si>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</si>
  <si>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</si>
  <si>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</si>
  <si>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</si>
  <si>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</si>
  <si>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</si>
  <si>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</si>
  <si>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</si>
  <si>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</si>
  <si>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</si>
  <si>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</si>
  <si>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</si>
  <si>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</si>
  <si>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</si>
  <si>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</si>
  <si>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</si>
  <si>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</si>
  <si>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</si>
  <si>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</si>
  <si>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</si>
  <si>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</si>
  <si>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</si>
  <si>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</si>
  <si>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</si>
  <si>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</si>
  <si>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</si>
  <si>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</si>
  <si>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</si>
  <si>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</si>
  <si>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</si>
  <si>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</si>
  <si>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</si>
  <si>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</si>
  <si>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</si>
  <si>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</si>
  <si>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</si>
  <si>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</si>
  <si>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</si>
  <si>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</si>
  <si>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</si>
  <si>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</si>
  <si>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</si>
  <si>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</si>
  <si>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</si>
  <si>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</si>
  <si>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</si>
  <si>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</si>
  <si>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</si>
  <si>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</si>
  <si>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</si>
  <si>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</si>
  <si>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</si>
  <si>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</si>
  <si>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</si>
  <si>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</si>
  <si>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</si>
  <si>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</si>
  <si>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</si>
  <si>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</si>
  <si>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</si>
  <si>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</si>
  <si>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</si>
  <si>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</si>
  <si>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</si>
  <si>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</si>
  <si>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</si>
  <si>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</si>
  <si>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</si>
  <si>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</si>
  <si>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</si>
  <si>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</si>
  <si>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</si>
  <si>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</si>
  <si>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</si>
  <si>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</si>
  <si>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</si>
  <si>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</si>
  <si>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</si>
  <si>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</si>
  <si>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</si>
  <si>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</si>
  <si>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</si>
  <si>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</si>
  <si>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</si>
  <si>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</si>
  <si>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</si>
  <si>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</si>
  <si>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</si>
  <si>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</si>
  <si>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</si>
  <si>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</si>
  <si>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</si>
  <si>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</si>
  <si>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</si>
  <si>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</si>
  <si>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</si>
  <si>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</si>
  <si>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</si>
  <si>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</si>
  <si>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</si>
  <si>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</si>
  <si>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</si>
  <si>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</si>
  <si>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</si>
  <si>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</si>
  <si>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</si>
  <si>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</si>
  <si>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</si>
  <si>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</si>
  <si>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</si>
  <si>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</si>
  <si>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</si>
  <si>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</si>
  <si>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</si>
  <si>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</si>
  <si>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</si>
  <si>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</si>
  <si>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</si>
  <si>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</si>
  <si>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</si>
  <si>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</si>
  <si>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</si>
  <si>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</si>
  <si>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</si>
  <si>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</si>
  <si>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</si>
  <si>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</si>
  <si>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</si>
  <si>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</si>
  <si>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</si>
  <si>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</si>
  <si>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</si>
  <si>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</si>
  <si>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</si>
  <si>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</si>
  <si>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</si>
  <si>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</si>
  <si>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</si>
  <si>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</si>
  <si>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</si>
  <si>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</si>
  <si>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</si>
  <si>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</si>
  <si>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</si>
  <si>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</si>
  <si>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</si>
  <si>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</si>
  <si>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</si>
  <si>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</si>
  <si>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</si>
  <si>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</si>
  <si>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</si>
  <si>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</si>
  <si>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</si>
  <si>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</si>
  <si>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</si>
  <si>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</si>
  <si>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</si>
  <si>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</si>
  <si>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</si>
  <si>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</si>
  <si>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</si>
  <si>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</si>
  <si>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</si>
  <si>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</si>
  <si>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</si>
  <si>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</si>
  <si>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</si>
  <si>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</si>
  <si>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</si>
  <si>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</si>
  <si>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</si>
  <si>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</si>
  <si>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</si>
  <si>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</si>
  <si>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</si>
  <si>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</si>
  <si>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</si>
  <si>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</si>
  <si>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</si>
  <si>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</si>
  <si>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</si>
  <si>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</si>
  <si>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</si>
  <si>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</si>
  <si>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</si>
  <si>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</si>
  <si>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</si>
  <si>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</si>
  <si>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</si>
  <si>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</si>
  <si>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</si>
  <si>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</si>
  <si>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</si>
  <si>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</si>
  <si>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</si>
  <si>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</si>
  <si>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</si>
  <si>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</si>
  <si>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</si>
  <si>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</si>
  <si>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</si>
  <si>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</si>
  <si>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</si>
  <si>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</si>
  <si>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</si>
  <si>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</si>
  <si>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</si>
  <si>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</si>
  <si>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</si>
  <si>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</si>
  <si>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</si>
  <si>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</si>
  <si>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</si>
  <si>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</si>
  <si>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</si>
  <si>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</si>
  <si>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</si>
  <si>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</si>
  <si>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</si>
  <si>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</si>
  <si>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</si>
  <si>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</si>
  <si>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</si>
  <si>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</si>
  <si>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</si>
  <si>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</si>
  <si>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</si>
  <si>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</si>
  <si>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</si>
  <si>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</si>
  <si>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</si>
  <si>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</si>
  <si>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</si>
  <si>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</si>
  <si>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</si>
  <si>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</si>
  <si>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</si>
  <si>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</si>
  <si>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</si>
  <si>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</si>
  <si>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</si>
  <si>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</si>
  <si>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</si>
  <si>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</si>
  <si>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</si>
  <si>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</si>
  <si>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</si>
  <si>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</si>
  <si>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</si>
  <si>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</si>
  <si>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</si>
  <si>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</si>
  <si>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</si>
  <si>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</si>
  <si>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</si>
  <si>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</si>
  <si>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</si>
  <si>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</si>
  <si>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</si>
  <si>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</si>
  <si>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</si>
  <si>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</si>
  <si>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</si>
  <si>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</si>
  <si>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</si>
  <si>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</si>
  <si>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</si>
  <si>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</si>
  <si>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</si>
  <si>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</si>
  <si>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</si>
  <si>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</si>
  <si>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</si>
  <si>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</si>
  <si>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</si>
  <si>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</si>
  <si>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</si>
  <si>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</si>
  <si>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</si>
  <si>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</si>
  <si>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</si>
  <si>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</si>
  <si>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</si>
  <si>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</si>
  <si>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</si>
  <si>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</si>
  <si>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</si>
  <si>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</si>
  <si>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</si>
  <si>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</si>
  <si>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</si>
  <si>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</si>
  <si>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</si>
  <si>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</si>
  <si>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</si>
  <si>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</si>
  <si>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</si>
  <si>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</si>
  <si>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</si>
  <si>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</si>
  <si>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</si>
  <si>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</si>
  <si>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</si>
  <si>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</si>
  <si>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</si>
  <si>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</si>
  <si>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</si>
  <si>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</si>
  <si>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</si>
  <si>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</si>
  <si>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</si>
  <si>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</si>
  <si>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</si>
  <si>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</si>
  <si>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</si>
  <si>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</si>
  <si>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</si>
  <si>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</si>
  <si>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</si>
  <si>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</si>
  <si>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</si>
  <si>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</si>
  <si>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</si>
  <si>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</si>
  <si>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</si>
  <si>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</si>
  <si>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</si>
  <si>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</si>
  <si>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</si>
  <si>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</si>
  <si>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</si>
  <si>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</si>
  <si>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</si>
  <si>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</si>
  <si>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</si>
  <si>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</si>
  <si>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</si>
  <si>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</si>
  <si>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</si>
  <si>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</si>
  <si>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</si>
  <si>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</si>
  <si>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</si>
  <si>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</si>
  <si>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</si>
  <si>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</si>
  <si>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</si>
  <si>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</si>
  <si>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</si>
  <si>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</si>
  <si>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</si>
  <si>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</si>
  <si>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</si>
  <si>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</si>
  <si>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</si>
  <si>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</si>
  <si>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</si>
  <si>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</si>
  <si>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</si>
  <si>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</si>
  <si>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</si>
  <si>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</si>
  <si>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</si>
  <si>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</si>
  <si>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</si>
  <si>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</si>
  <si>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</si>
  <si>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</si>
  <si>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</si>
  <si>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</si>
  <si>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</si>
  <si>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</si>
  <si>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</si>
  <si>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</si>
  <si>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</si>
  <si>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</si>
  <si>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</si>
  <si>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</si>
  <si>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</si>
  <si>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</si>
  <si>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</si>
  <si>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</si>
  <si>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</si>
  <si>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</si>
  <si>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</si>
  <si>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</si>
  <si>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</si>
  <si>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</si>
  <si>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</si>
  <si>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</si>
  <si>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</si>
  <si>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</si>
  <si>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</si>
  <si>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</si>
  <si>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</si>
  <si>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</si>
  <si>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</si>
  <si>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</si>
  <si>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</si>
  <si>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</si>
  <si>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</si>
  <si>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</si>
  <si>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</si>
  <si>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</si>
  <si>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</si>
  <si>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</si>
  <si>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</si>
  <si>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</si>
  <si>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</si>
  <si>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</si>
  <si>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</si>
  <si>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</si>
  <si>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</si>
  <si>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</si>
  <si>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</si>
  <si>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</si>
  <si>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</si>
  <si>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</si>
  <si>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</si>
  <si>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</si>
  <si>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</si>
  <si>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</si>
  <si>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</si>
  <si>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</si>
  <si>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</si>
  <si>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</si>
  <si>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</si>
  <si>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</si>
  <si>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</si>
  <si>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</si>
  <si>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</si>
  <si>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</si>
  <si>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</si>
  <si>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</si>
  <si>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</si>
  <si>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</si>
  <si>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</si>
  <si>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</si>
  <si>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</si>
  <si>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</si>
  <si>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</si>
  <si>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</si>
  <si>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</si>
  <si>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</si>
  <si>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</si>
  <si>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</si>
  <si>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</si>
  <si>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</si>
  <si>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</si>
  <si>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</si>
  <si>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</si>
  <si>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</si>
  <si>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</si>
  <si>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</si>
  <si>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</si>
  <si>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</si>
  <si>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</si>
  <si>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</si>
  <si>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</si>
  <si>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</si>
  <si>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</si>
  <si>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</si>
  <si>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</si>
  <si>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</si>
  <si>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</si>
  <si>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</si>
  <si>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</si>
  <si>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</si>
  <si>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</si>
  <si>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</si>
  <si>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</si>
  <si>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</si>
  <si>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</si>
  <si>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</si>
  <si>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</si>
  <si>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</si>
  <si>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</si>
  <si>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</si>
  <si>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</si>
  <si>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</si>
  <si>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</si>
  <si>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</si>
  <si>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</si>
  <si>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</si>
  <si>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</si>
  <si>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</si>
  <si>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</si>
  <si>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</si>
  <si>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</si>
  <si>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</si>
  <si>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</si>
  <si>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</si>
  <si>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</si>
  <si>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</si>
  <si>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</si>
  <si>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</si>
  <si>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</si>
  <si>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</si>
  <si>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</si>
  <si>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</si>
  <si>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</si>
  <si>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</si>
  <si>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</si>
  <si>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</si>
  <si>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</si>
  <si>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</si>
  <si>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</si>
  <si>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</si>
  <si>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</si>
  <si>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</si>
  <si>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</si>
  <si>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</si>
  <si>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</si>
  <si>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</si>
  <si>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</si>
  <si>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</si>
  <si>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</si>
  <si>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</si>
  <si>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</si>
  <si>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</si>
  <si>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</si>
  <si>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</si>
  <si>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</si>
  <si>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</si>
  <si>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</si>
  <si>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</si>
  <si>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</si>
  <si>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</si>
  <si>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</si>
  <si>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</si>
  <si>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</si>
  <si>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</si>
  <si>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</si>
  <si>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</si>
  <si>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</si>
  <si>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</si>
  <si>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</si>
  <si>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</si>
  <si>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</si>
  <si>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</si>
  <si>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</si>
  <si>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</si>
  <si>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</si>
  <si>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</si>
  <si>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</si>
  <si>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</si>
  <si>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</si>
  <si>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</si>
  <si>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</si>
  <si>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</si>
  <si>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</si>
  <si>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</si>
  <si>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</si>
  <si>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</si>
  <si>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</si>
  <si>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</si>
  <si>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</si>
  <si>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</si>
  <si>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</si>
  <si>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</si>
  <si>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</si>
  <si>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</si>
  <si>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</si>
  <si>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</si>
  <si>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</si>
  <si>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</si>
  <si>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</si>
  <si>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</si>
  <si>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</si>
  <si>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</si>
  <si>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</si>
  <si>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</si>
  <si>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</si>
  <si>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</si>
  <si>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</si>
  <si>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</si>
  <si>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</si>
  <si>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</si>
  <si>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</si>
  <si>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</si>
  <si>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</si>
  <si>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</si>
  <si>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</si>
  <si>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</si>
  <si>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</si>
  <si>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</si>
  <si>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</si>
  <si>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</si>
  <si>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</si>
  <si>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</si>
  <si>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</si>
  <si>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</si>
  <si>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</si>
  <si>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</si>
  <si>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</si>
  <si>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</si>
  <si>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</si>
  <si>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</si>
  <si>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</si>
  <si>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</si>
  <si>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</si>
  <si>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</si>
  <si>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</si>
  <si>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</si>
  <si>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</si>
  <si>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</si>
  <si>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</si>
  <si>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</si>
  <si>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</si>
  <si>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</si>
  <si>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</si>
  <si>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</si>
  <si>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</si>
  <si>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</si>
  <si>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</si>
  <si>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</si>
  <si>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</si>
  <si>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</si>
  <si>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</si>
  <si>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</si>
  <si>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</si>
  <si>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</si>
  <si>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</si>
  <si>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</si>
  <si>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</si>
  <si>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</si>
  <si>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</si>
  <si>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</si>
  <si>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</si>
  <si>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</si>
  <si>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</si>
  <si>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</si>
  <si>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</si>
  <si>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</si>
  <si>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</si>
  <si>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</si>
  <si>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</si>
  <si>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</si>
  <si>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</si>
  <si>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</si>
  <si>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</si>
  <si>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</si>
  <si>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</si>
  <si>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</si>
  <si>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</si>
  <si>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</si>
  <si>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</si>
  <si>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</si>
  <si>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</si>
  <si>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</si>
  <si>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</si>
  <si>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</si>
  <si>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</si>
  <si>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</si>
  <si>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</si>
  <si>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</si>
  <si>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</si>
  <si>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</si>
  <si>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</si>
  <si>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</si>
  <si>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</si>
  <si>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</si>
  <si>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</si>
  <si>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</si>
  <si>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</si>
  <si>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</si>
  <si>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</si>
  <si>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</si>
  <si>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</si>
  <si>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</si>
  <si>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</si>
  <si>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</si>
  <si>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</si>
  <si>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</si>
  <si>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</si>
  <si>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</si>
  <si>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</si>
  <si>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</si>
  <si>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</si>
  <si>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</si>
  <si>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</si>
  <si>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</si>
  <si>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</si>
  <si>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</si>
  <si>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</si>
  <si>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</si>
  <si>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</si>
  <si>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</si>
  <si>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</si>
  <si>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</si>
  <si>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</si>
  <si>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</si>
  <si>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</si>
  <si>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</si>
  <si>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</si>
  <si>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</si>
  <si>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</si>
  <si>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</si>
  <si>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</si>
  <si>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</si>
  <si>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</si>
  <si>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</si>
  <si>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</si>
  <si>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</si>
  <si>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</si>
  <si>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</si>
  <si>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</si>
  <si>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</si>
  <si>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</si>
  <si>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</si>
  <si>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</si>
  <si>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</si>
  <si>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</si>
  <si>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</si>
  <si>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</si>
  <si>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</si>
  <si>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</si>
  <si>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</si>
  <si>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</si>
  <si>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</si>
  <si>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</si>
  <si>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</si>
  <si>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</si>
  <si>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</si>
  <si>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</si>
  <si>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</si>
  <si>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</si>
  <si>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</si>
  <si>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</si>
  <si>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</si>
  <si>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</si>
  <si>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</si>
  <si>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</si>
  <si>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</si>
  <si>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</si>
  <si>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</si>
  <si>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</si>
  <si>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</si>
  <si>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</si>
  <si>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</si>
  <si>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</si>
  <si>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</si>
  <si>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</si>
  <si>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</si>
  <si>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</si>
  <si>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</si>
  <si>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</si>
  <si>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</si>
  <si>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</si>
  <si>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</si>
  <si>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</si>
  <si>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</si>
  <si>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</si>
  <si>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</si>
  <si>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</si>
  <si>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</si>
  <si>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</si>
  <si>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</si>
  <si>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</si>
  <si>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</si>
  <si>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</si>
  <si>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</si>
  <si>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</si>
  <si>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</si>
  <si>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</si>
  <si>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</si>
  <si>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</si>
  <si>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</si>
  <si>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</si>
  <si>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</si>
  <si>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</si>
  <si>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</si>
  <si>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</si>
  <si>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</si>
  <si>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</si>
  <si>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</si>
  <si>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</si>
  <si>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</si>
  <si>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</si>
  <si>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</si>
  <si>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</si>
  <si>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</si>
  <si>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</si>
  <si>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</si>
  <si>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</si>
  <si>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</si>
  <si>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</si>
  <si>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</si>
  <si>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</si>
  <si>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</si>
  <si>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</si>
  <si>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</si>
  <si>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</si>
  <si>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</si>
  <si>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</si>
  <si>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</si>
  <si>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</si>
  <si>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</si>
  <si>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</si>
  <si>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</si>
  <si>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</si>
  <si>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</si>
  <si>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</si>
  <si>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</si>
  <si>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</si>
  <si>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</si>
  <si>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</si>
  <si>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</si>
  <si>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</si>
  <si>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</si>
  <si>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</si>
  <si>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</si>
  <si>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</si>
  <si>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</si>
  <si>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</si>
  <si>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</si>
  <si>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</si>
  <si>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</si>
  <si>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</si>
  <si>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</si>
  <si>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</si>
  <si>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</si>
  <si>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</si>
  <si>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</si>
  <si>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</si>
  <si>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</si>
  <si>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</si>
  <si>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</si>
  <si>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</si>
  <si>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</si>
  <si>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</si>
  <si>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</si>
  <si>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</si>
  <si>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</si>
  <si>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</si>
  <si>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</si>
  <si>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</si>
  <si>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</si>
  <si>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</si>
  <si>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</si>
  <si>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</si>
  <si>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</si>
  <si>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</si>
  <si>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</si>
  <si>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</si>
  <si>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</si>
  <si>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</si>
  <si>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</si>
  <si>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</si>
  <si>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</si>
  <si>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</si>
  <si>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</si>
  <si>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</si>
  <si>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</si>
  <si>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</si>
  <si>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</si>
  <si>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</si>
  <si>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</si>
  <si>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</si>
  <si>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</si>
  <si>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</si>
  <si>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</si>
  <si>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</si>
  <si>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</si>
  <si>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</si>
  <si>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</si>
  <si>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</si>
  <si>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</si>
  <si>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</si>
  <si>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</si>
  <si>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</si>
  <si>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</si>
  <si>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</si>
  <si>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</si>
  <si>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</si>
  <si>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</si>
  <si>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</si>
  <si>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</si>
  <si>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</si>
  <si>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</si>
  <si>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</si>
  <si>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</si>
  <si>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</si>
  <si>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</si>
  <si>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</si>
  <si>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</si>
  <si>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</si>
  <si>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</si>
  <si>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</si>
  <si>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</si>
  <si>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</si>
  <si>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</si>
  <si>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</si>
  <si>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</si>
  <si>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</si>
  <si>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</si>
  <si>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</si>
  <si>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</si>
  <si>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</si>
  <si>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</si>
  <si>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</si>
  <si>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</si>
  <si>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</si>
  <si>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</si>
  <si>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</si>
  <si>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</si>
  <si>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</si>
  <si>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</si>
  <si>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</si>
  <si>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</si>
  <si>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</si>
  <si>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</si>
  <si>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</si>
  <si>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</si>
  <si>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</si>
  <si>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</si>
  <si>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</si>
  <si>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</si>
  <si>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</si>
  <si>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</si>
  <si>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</si>
  <si>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</si>
  <si>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</si>
  <si>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</si>
  <si>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</si>
  <si>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</si>
  <si>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</si>
  <si>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</si>
  <si>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</si>
  <si>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</si>
  <si>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</si>
  <si>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</si>
  <si>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</si>
  <si>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</si>
  <si>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</si>
  <si>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</si>
  <si>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</si>
  <si>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</si>
  <si>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</si>
  <si>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</si>
  <si>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</si>
  <si>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</si>
  <si>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</si>
  <si>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</si>
  <si>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</si>
  <si>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</si>
  <si>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</si>
  <si>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</si>
  <si>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</si>
  <si>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</si>
  <si>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</si>
  <si>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</si>
  <si>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</si>
  <si>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</si>
  <si>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</si>
  <si>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</si>
  <si>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</si>
  <si>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</si>
  <si>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</si>
  <si>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</si>
  <si>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</si>
  <si>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</si>
  <si>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</si>
  <si>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</si>
  <si>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</si>
  <si>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</si>
  <si>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</si>
  <si>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</si>
  <si>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</si>
  <si>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</si>
  <si>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</si>
  <si>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</si>
  <si>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</si>
  <si>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</si>
  <si>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</si>
  <si>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</si>
  <si>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</si>
  <si>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</si>
  <si>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</si>
  <si>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</si>
  <si>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</si>
  <si>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</si>
  <si>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</si>
  <si>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</si>
  <si>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</si>
  <si>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</si>
  <si>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</si>
  <si>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</si>
  <si>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</si>
  <si>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</si>
  <si>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</si>
  <si>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</si>
  <si>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</si>
  <si>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</si>
  <si>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</si>
  <si>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</si>
  <si>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</si>
  <si>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</si>
  <si>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</si>
  <si>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</si>
  <si>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</si>
  <si>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</si>
  <si>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</si>
  <si>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</si>
  <si>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</si>
  <si>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</si>
  <si>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</si>
  <si>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</si>
  <si>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</si>
  <si>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</si>
  <si>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</si>
  <si>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</si>
  <si>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</si>
  <si>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</si>
  <si>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</si>
  <si>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</si>
  <si>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</si>
  <si>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</si>
  <si>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</si>
  <si>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</si>
  <si>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</si>
  <si>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</si>
  <si>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</si>
  <si>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</si>
  <si>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</si>
  <si>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</si>
  <si>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</si>
  <si>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</si>
  <si>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</si>
  <si>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</si>
  <si>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</si>
  <si>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</si>
  <si>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</si>
  <si>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</si>
  <si>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</si>
  <si>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</si>
  <si>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</si>
  <si>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</si>
  <si>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</si>
  <si>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</si>
  <si>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</si>
  <si>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</si>
  <si>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</si>
  <si>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</si>
  <si>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</si>
  <si>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</si>
  <si>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</si>
  <si>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</si>
  <si>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</si>
  <si>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</si>
  <si>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</si>
  <si>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</si>
  <si>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</si>
  <si>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</si>
  <si>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</si>
  <si>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</si>
  <si>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</si>
  <si>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</si>
  <si>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</si>
  <si>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</si>
  <si>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</si>
  <si>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</si>
  <si>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</si>
  <si>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</si>
  <si>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</si>
  <si>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</si>
  <si>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</si>
  <si>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</si>
  <si>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</si>
  <si>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</si>
  <si>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</si>
  <si>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</si>
  <si>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</si>
  <si>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</si>
  <si>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</si>
  <si>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</si>
  <si>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</si>
  <si>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</si>
  <si>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</si>
  <si>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</si>
  <si>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</si>
  <si>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</si>
  <si>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</si>
  <si>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</si>
  <si>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</si>
  <si>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</si>
  <si>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</si>
  <si>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</si>
  <si>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</si>
  <si>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</si>
  <si>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</si>
  <si>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</si>
  <si>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</si>
  <si>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</si>
  <si>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</si>
  <si>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</si>
  <si>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</si>
  <si>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</si>
  <si>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</si>
  <si>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</si>
  <si>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</si>
  <si>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</si>
  <si>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</si>
  <si>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</si>
  <si>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</si>
  <si>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</si>
  <si>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</si>
  <si>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</si>
  <si>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</si>
  <si>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</si>
  <si>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</si>
  <si>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</si>
  <si>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</si>
  <si>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</si>
  <si>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</si>
  <si>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</si>
  <si>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</si>
  <si>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</si>
  <si>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</si>
  <si>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</si>
  <si>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</si>
  <si>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</si>
  <si>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</si>
  <si>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</si>
  <si>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</si>
  <si>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</si>
  <si>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</si>
  <si>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</si>
  <si>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</si>
  <si>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</si>
  <si>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</si>
  <si>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</si>
  <si>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</si>
  <si>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</si>
  <si>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</si>
  <si>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</si>
  <si>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</si>
  <si>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</si>
  <si>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</si>
  <si>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</si>
  <si>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</si>
  <si>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</si>
  <si>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</si>
  <si>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</si>
  <si>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</si>
  <si>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</si>
  <si>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</si>
  <si>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</si>
  <si>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</si>
  <si>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</si>
  <si>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</si>
  <si>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</si>
  <si>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</si>
  <si>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</si>
  <si>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</si>
  <si>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</si>
  <si>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</si>
  <si>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</si>
  <si>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</si>
  <si>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</si>
  <si>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</si>
  <si>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</si>
  <si>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</si>
  <si>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</si>
  <si>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</si>
  <si>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</si>
  <si>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</si>
  <si>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</si>
  <si>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</si>
  <si>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</si>
  <si>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</si>
  <si>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</si>
  <si>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</si>
  <si>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</si>
  <si>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</si>
  <si>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</si>
  <si>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</si>
  <si>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</si>
  <si>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</si>
  <si>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</si>
  <si>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</si>
  <si>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</si>
  <si>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</si>
  <si>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</si>
  <si>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</si>
  <si>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</si>
  <si>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</si>
  <si>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</si>
  <si>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</si>
  <si>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</si>
  <si>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</si>
  <si>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</si>
  <si>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</si>
  <si>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</si>
  <si>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</si>
  <si>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</si>
  <si>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</si>
  <si>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</si>
  <si>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</si>
  <si>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</si>
  <si>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</si>
  <si>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</si>
  <si>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</si>
  <si>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</si>
  <si>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</si>
  <si>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</si>
  <si>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</si>
  <si>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</si>
  <si>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</si>
  <si>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</si>
  <si>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</si>
  <si>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</si>
  <si>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</si>
  <si>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</si>
  <si>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</si>
  <si>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</si>
  <si>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</si>
  <si>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</si>
  <si>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</si>
  <si>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</si>
  <si>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</si>
  <si>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</si>
  <si>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</si>
  <si>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</si>
  <si>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</si>
  <si>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</si>
  <si>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</si>
  <si>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</si>
  <si>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</si>
  <si>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</si>
  <si>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</si>
  <si>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</si>
  <si>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</si>
  <si>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</si>
  <si>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</si>
  <si>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</si>
  <si>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</si>
  <si>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</si>
  <si>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</si>
  <si>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</si>
  <si>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</si>
  <si>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</si>
  <si>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</si>
  <si>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</si>
  <si>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</si>
  <si>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</si>
  <si>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</si>
  <si>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</si>
  <si>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</si>
  <si>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</si>
  <si>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</si>
  <si>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</si>
  <si>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</si>
  <si>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</si>
  <si>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</si>
  <si>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</si>
  <si>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</si>
  <si>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</si>
  <si>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</si>
  <si>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</si>
  <si>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</si>
  <si>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</si>
  <si>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</si>
  <si>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</si>
  <si>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</si>
  <si>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</si>
  <si>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</si>
  <si>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</si>
  <si>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</si>
  <si>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</si>
  <si>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</si>
  <si>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</si>
  <si>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</si>
  <si>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</si>
  <si>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</si>
  <si>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</si>
  <si>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</si>
  <si>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</si>
  <si>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</si>
  <si>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</si>
  <si>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</si>
  <si>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</si>
  <si>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</si>
  <si>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</si>
  <si>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</si>
  <si>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</si>
  <si>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</si>
  <si>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</si>
  <si>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</si>
  <si>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</si>
  <si>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</si>
  <si>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</si>
  <si>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</si>
  <si>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</si>
  <si>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</si>
  <si>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</si>
  <si>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</si>
  <si>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</si>
  <si>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</si>
  <si>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</si>
  <si>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</si>
  <si>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</si>
  <si>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</si>
  <si>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</si>
  <si>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</si>
  <si>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</si>
  <si>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</si>
  <si>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</si>
  <si>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</si>
  <si>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</si>
  <si>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</si>
  <si>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</si>
  <si>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</si>
  <si>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</si>
  <si>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</si>
  <si>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</si>
  <si>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</si>
  <si>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</si>
  <si>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</si>
  <si>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</si>
  <si>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</si>
  <si>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</si>
  <si>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</si>
  <si>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</si>
  <si>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</si>
  <si>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</si>
  <si>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</si>
  <si>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</si>
  <si>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</si>
  <si>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</si>
  <si>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</si>
  <si>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</si>
  <si>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</si>
  <si>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</si>
  <si>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</si>
  <si>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</si>
  <si>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</si>
  <si>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</si>
  <si>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</si>
  <si>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</si>
  <si>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</si>
  <si>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</si>
  <si>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</si>
  <si>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</si>
  <si>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</si>
  <si>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</si>
  <si>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</si>
  <si>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</si>
  <si>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</si>
  <si>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</si>
  <si>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</si>
  <si>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</si>
  <si>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</si>
  <si>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</si>
  <si>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</si>
  <si>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</si>
  <si>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</si>
  <si>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</si>
  <si>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</si>
  <si>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</si>
  <si>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</si>
  <si>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</si>
  <si>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</si>
  <si>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</si>
  <si>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</si>
  <si>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</si>
  <si>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</si>
  <si>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</si>
  <si>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</si>
  <si>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</si>
  <si>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</si>
  <si>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</si>
  <si>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</si>
  <si>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</si>
  <si>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</si>
  <si>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</si>
  <si>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</si>
  <si>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</si>
  <si>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</si>
  <si>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</si>
  <si>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</si>
  <si>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</si>
  <si>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</si>
  <si>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</si>
  <si>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</si>
  <si>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</si>
  <si>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</si>
  <si>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</si>
  <si>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</si>
  <si>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</si>
  <si>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</si>
  <si>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</si>
  <si>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</si>
  <si>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</si>
  <si>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</si>
  <si>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</si>
  <si>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</si>
  <si>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</si>
  <si>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</si>
  <si>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</si>
  <si>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</si>
  <si>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</si>
  <si>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</si>
  <si>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</si>
  <si>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</si>
  <si>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</si>
  <si>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</si>
  <si>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</si>
  <si>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</si>
  <si>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</si>
  <si>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</si>
  <si>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</si>
  <si>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</si>
  <si>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</si>
  <si>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</si>
  <si>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</si>
  <si>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</si>
  <si>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</si>
  <si>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</si>
  <si>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</si>
  <si>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</si>
  <si>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</si>
  <si>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</si>
  <si>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</si>
  <si>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</si>
  <si>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</si>
  <si>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</si>
  <si>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</si>
  <si>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</si>
  <si>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</si>
  <si>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</si>
  <si>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</si>
  <si>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</si>
  <si>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</si>
  <si>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</si>
  <si>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</si>
  <si>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</si>
  <si>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</si>
  <si>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</si>
  <si>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</si>
  <si>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</si>
  <si>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</si>
  <si>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</si>
  <si>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</si>
  <si>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</si>
  <si>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</si>
  <si>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</si>
  <si>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</si>
  <si>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</si>
  <si>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</si>
  <si>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</si>
  <si>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</si>
  <si>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</si>
  <si>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</si>
  <si>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</si>
  <si>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</si>
  <si>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</si>
  <si>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</si>
  <si>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</si>
  <si>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</si>
  <si>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</si>
  <si>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</si>
  <si>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</si>
  <si>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</si>
  <si>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</si>
  <si>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</si>
  <si>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</si>
  <si>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</si>
  <si>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</si>
  <si>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</si>
  <si>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</si>
  <si>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</si>
  <si>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</si>
  <si>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</si>
  <si>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</si>
  <si>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</si>
  <si>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</si>
  <si>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</si>
  <si>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</si>
  <si>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</si>
  <si>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</si>
  <si>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</si>
  <si>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</si>
  <si>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</si>
  <si>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</si>
  <si>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</si>
  <si>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</si>
  <si>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</si>
  <si>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</si>
  <si>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</si>
  <si>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</si>
  <si>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</si>
  <si>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</si>
  <si>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</si>
  <si>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</si>
  <si>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</si>
  <si>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</si>
  <si>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</si>
  <si>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</si>
  <si>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</si>
  <si>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</si>
  <si>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</si>
  <si>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</si>
  <si>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</si>
  <si>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</si>
  <si>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</si>
  <si>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</si>
  <si>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</si>
  <si>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</si>
  <si>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</si>
  <si>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</si>
  <si>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</si>
  <si>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</si>
  <si>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</si>
  <si>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</si>
  <si>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</si>
  <si>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</si>
  <si>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</si>
  <si>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</si>
  <si>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</si>
  <si>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</si>
  <si>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</si>
  <si>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</si>
  <si>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</si>
  <si>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</si>
  <si>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</si>
  <si>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</si>
  <si>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</si>
  <si>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</si>
  <si>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</si>
  <si>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</si>
  <si>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</si>
  <si>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</si>
  <si>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</si>
  <si>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</si>
  <si>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</si>
  <si>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</si>
  <si>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</si>
  <si>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</si>
  <si>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</si>
  <si>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</si>
  <si>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</si>
  <si>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</si>
  <si>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</si>
  <si>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</si>
  <si>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</si>
  <si>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</si>
  <si>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</si>
  <si>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</si>
  <si>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</si>
  <si>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</si>
  <si>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</si>
  <si>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</si>
  <si>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</si>
  <si>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</si>
  <si>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</si>
  <si>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</si>
  <si>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</si>
  <si>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</si>
  <si>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</si>
  <si>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</si>
  <si>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</si>
  <si>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</si>
  <si>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</si>
  <si>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</si>
  <si>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</si>
  <si>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</si>
  <si>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</si>
  <si>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</si>
  <si>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</si>
  <si>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</si>
  <si>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</si>
  <si>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</si>
  <si>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</si>
  <si>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</si>
  <si>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</si>
  <si>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</si>
  <si>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</si>
  <si>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</si>
  <si>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</si>
  <si>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</si>
  <si>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</si>
  <si>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</si>
  <si>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</si>
  <si>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</si>
  <si>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</si>
  <si>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</si>
  <si>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</si>
  <si>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</si>
  <si>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</si>
  <si>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</si>
  <si>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</si>
  <si>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</si>
  <si>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</si>
  <si>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</si>
  <si>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</si>
  <si>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</si>
  <si>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</si>
  <si>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</si>
  <si>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</si>
  <si>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</si>
  <si>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</si>
  <si>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</si>
  <si>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</si>
  <si>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</si>
  <si>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</si>
  <si>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</si>
  <si>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</si>
  <si>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</si>
  <si>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</si>
  <si>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</si>
  <si>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</si>
  <si>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</si>
  <si>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</si>
  <si>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</si>
  <si>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</si>
  <si>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</si>
  <si>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</si>
  <si>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</si>
  <si>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</si>
  <si>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</si>
  <si>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</si>
  <si>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</si>
  <si>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</si>
  <si>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</si>
  <si>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</si>
  <si>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</si>
  <si>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</si>
  <si>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</si>
  <si>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</si>
  <si>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</si>
  <si>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</si>
  <si>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</si>
  <si>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</si>
  <si>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</si>
  <si>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</si>
  <si>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</si>
  <si>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</si>
  <si>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</si>
  <si>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</si>
  <si>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</si>
  <si>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</si>
  <si>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</si>
  <si>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</si>
  <si>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</si>
  <si>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</si>
  <si>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</si>
  <si>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</si>
  <si>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</si>
  <si>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</si>
  <si>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</si>
  <si>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</si>
  <si>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</si>
  <si>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</si>
  <si>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</si>
  <si>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</si>
  <si>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</si>
  <si>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</si>
  <si>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</si>
  <si>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</si>
  <si>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</si>
  <si>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</si>
  <si>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</si>
  <si>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</si>
  <si>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</si>
  <si>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</si>
  <si>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</si>
  <si>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</si>
  <si>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</si>
  <si>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</si>
  <si>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</si>
  <si>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</si>
  <si>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</si>
  <si>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</si>
  <si>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</si>
  <si>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</si>
  <si>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</si>
  <si>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</si>
  <si>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</si>
  <si>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</si>
  <si>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</si>
  <si>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</si>
  <si>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</si>
  <si>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</si>
  <si>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</si>
  <si>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</si>
  <si>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</si>
  <si>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</si>
  <si>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</si>
  <si>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</si>
  <si>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</si>
  <si>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</si>
  <si>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</si>
  <si>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</si>
  <si>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</si>
  <si>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</si>
  <si>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</si>
  <si>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</si>
  <si>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</si>
  <si>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</si>
  <si>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</si>
  <si>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</si>
  <si>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</si>
  <si>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</si>
  <si>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</si>
  <si>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</si>
  <si>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</si>
  <si>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</si>
  <si>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</si>
  <si>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</si>
  <si>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</si>
  <si>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</si>
  <si>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</si>
  <si>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</si>
  <si>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</si>
  <si>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</si>
  <si>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</si>
  <si>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</si>
  <si>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</si>
  <si>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</si>
  <si>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</si>
  <si>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</si>
  <si>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</si>
  <si>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</si>
  <si>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</si>
  <si>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</si>
  <si>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</si>
  <si>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</si>
  <si>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</si>
  <si>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</si>
  <si>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</si>
  <si>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</si>
  <si>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</si>
  <si>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</si>
  <si>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</si>
  <si>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</si>
  <si>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</si>
  <si>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</si>
  <si>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</si>
  <si>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</si>
  <si>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</si>
  <si>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</si>
  <si>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</si>
  <si>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</si>
  <si>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</si>
  <si>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</si>
  <si>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</si>
  <si>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</si>
  <si>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</si>
  <si>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</si>
  <si>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</si>
  <si>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</si>
  <si>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</si>
  <si>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</si>
  <si>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</si>
  <si>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</si>
  <si>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</si>
  <si>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</si>
  <si>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</si>
  <si>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</si>
  <si>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</si>
  <si>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</si>
  <si>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</si>
  <si>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</si>
  <si>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</si>
  <si>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</si>
  <si>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</si>
  <si>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</si>
  <si>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</si>
  <si>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</si>
  <si>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</si>
  <si>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</si>
  <si>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</si>
  <si>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</si>
  <si>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</si>
  <si>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</si>
  <si>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</si>
  <si>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</si>
  <si>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</si>
  <si>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</si>
  <si>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</si>
  <si>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</si>
  <si>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</si>
  <si>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</si>
  <si>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</si>
  <si>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</si>
  <si>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</si>
  <si>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</si>
  <si>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</si>
  <si>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</si>
  <si>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</si>
  <si>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</si>
  <si>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</si>
  <si>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</si>
  <si>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</si>
  <si>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</si>
  <si>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</si>
  <si>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</si>
  <si>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</si>
  <si>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</si>
  <si>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</si>
  <si>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</si>
  <si>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</si>
  <si>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</si>
  <si>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</si>
  <si>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</si>
  <si>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</si>
  <si>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</si>
  <si>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</si>
  <si>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</si>
  <si>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</si>
  <si>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</si>
  <si>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</si>
  <si>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</si>
  <si>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</si>
  <si>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</si>
  <si>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</si>
  <si>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</si>
  <si>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</si>
  <si>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</si>
  <si>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</si>
  <si>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</si>
  <si>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</si>
  <si>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</si>
  <si>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</si>
  <si>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</si>
  <si>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</si>
  <si>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</si>
  <si>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</si>
  <si>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</si>
  <si>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</si>
  <si>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</si>
  <si>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</si>
  <si>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</si>
  <si>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</si>
  <si>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</si>
  <si>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</si>
  <si>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</si>
  <si>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</si>
  <si>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</si>
  <si>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</si>
  <si>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</si>
  <si>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</si>
  <si>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</si>
  <si>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</si>
  <si>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</si>
  <si>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</si>
  <si>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</si>
  <si>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</si>
  <si>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</si>
  <si>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</si>
  <si>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</si>
  <si>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</si>
  <si>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</si>
  <si>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</si>
  <si>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</si>
  <si>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</si>
  <si>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</si>
  <si>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</si>
  <si>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</si>
  <si>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</si>
  <si>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</si>
  <si>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</si>
  <si>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</si>
  <si>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</si>
  <si>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</si>
  <si>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</si>
  <si>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</si>
  <si>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</si>
  <si>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</si>
  <si>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</si>
  <si>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</si>
  <si>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</si>
  <si>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</si>
  <si>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</si>
  <si>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</si>
  <si>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</si>
  <si>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</si>
  <si>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</si>
  <si>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</si>
  <si>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</si>
  <si>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</si>
  <si>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</si>
  <si>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</si>
  <si>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</si>
  <si>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</si>
  <si>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</si>
  <si>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</si>
  <si>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</si>
  <si>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</si>
  <si>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</si>
  <si>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</si>
  <si>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</si>
  <si>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</si>
  <si>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</si>
  <si>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</si>
  <si>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</si>
  <si>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</si>
  <si>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</si>
  <si>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</si>
  <si>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</si>
  <si>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</si>
  <si>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</si>
  <si>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</si>
  <si>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</si>
  <si>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</si>
  <si>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</si>
  <si>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</si>
  <si>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</si>
  <si>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</si>
  <si>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</si>
  <si>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</si>
  <si>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</si>
  <si>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</si>
  <si>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</si>
  <si>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</si>
  <si>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</si>
  <si>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</si>
  <si>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</si>
  <si>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</si>
  <si>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</si>
  <si>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</si>
  <si>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</si>
  <si>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</si>
  <si>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</si>
  <si>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</si>
  <si>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</si>
  <si>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</si>
  <si>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</si>
  <si>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</si>
  <si>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</si>
  <si>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</si>
  <si>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</si>
  <si>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</si>
  <si>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</si>
  <si>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</si>
  <si>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</si>
  <si>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</si>
  <si>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</si>
  <si>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</si>
  <si>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</si>
  <si>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</si>
  <si>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</si>
  <si>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</si>
  <si>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</si>
  <si>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</si>
  <si>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</si>
  <si>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</si>
  <si>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</si>
  <si>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</si>
  <si>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</si>
  <si>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</si>
  <si>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</si>
  <si>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</si>
  <si>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</si>
  <si>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</si>
  <si>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</si>
  <si>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</si>
  <si>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</si>
  <si>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</si>
  <si>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</si>
  <si>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</si>
  <si>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</si>
  <si>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</si>
  <si>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</si>
  <si>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</si>
  <si>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</si>
  <si>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</si>
  <si>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</si>
  <si>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</si>
  <si>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</si>
  <si>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</si>
  <si>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</si>
  <si>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</si>
  <si>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</si>
  <si>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</si>
  <si>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</si>
  <si>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</si>
  <si>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</si>
  <si>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</si>
  <si>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</si>
  <si>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</si>
  <si>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</si>
  <si>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</si>
  <si>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</si>
  <si>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</si>
  <si>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</si>
  <si>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</si>
  <si>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</si>
  <si>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</si>
  <si>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</si>
  <si>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</si>
  <si>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</si>
  <si>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</si>
  <si>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</si>
  <si>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</si>
  <si>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</si>
  <si>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</si>
  <si>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</si>
  <si>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</si>
  <si>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</si>
  <si>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</si>
  <si>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</si>
  <si>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</si>
  <si>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</si>
  <si>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</si>
  <si>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</si>
  <si>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</si>
  <si>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</si>
  <si>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</si>
  <si>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</si>
  <si>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</si>
  <si>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</si>
  <si>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</si>
  <si>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</si>
  <si>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</si>
  <si>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</si>
  <si>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</si>
  <si>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</si>
  <si>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</si>
  <si>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</si>
  <si>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</si>
  <si>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</si>
  <si>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</si>
  <si>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</si>
  <si>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</si>
  <si>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</si>
  <si>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</si>
  <si>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</si>
  <si>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</si>
  <si>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</si>
  <si>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</si>
  <si>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</si>
  <si>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</si>
  <si>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</si>
  <si>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</si>
  <si>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</si>
  <si>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</si>
  <si>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</si>
  <si>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</si>
  <si>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</si>
  <si>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</si>
  <si>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</si>
  <si>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</si>
  <si>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</si>
  <si>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</si>
  <si>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</si>
  <si>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</si>
  <si>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</si>
  <si>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</si>
  <si>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</si>
  <si>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</si>
  <si>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</si>
  <si>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</si>
  <si>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</si>
  <si>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</si>
  <si>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</si>
  <si>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</si>
  <si>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</si>
  <si>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</si>
  <si>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</si>
  <si>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</si>
  <si>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</si>
  <si>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</si>
  <si>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</si>
  <si>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</si>
  <si>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</si>
  <si>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</si>
  <si>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</si>
  <si>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</si>
  <si>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</si>
  <si>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</si>
  <si>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</si>
  <si>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</si>
  <si>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</si>
  <si>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</si>
  <si>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</si>
  <si>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</si>
  <si>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</si>
  <si>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</si>
  <si>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</si>
  <si>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</si>
  <si>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</si>
  <si>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</si>
  <si>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</si>
  <si>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</si>
  <si>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</si>
  <si>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</si>
  <si>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</si>
  <si>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</si>
  <si>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</si>
  <si>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</si>
  <si>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</si>
  <si>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</si>
  <si>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</si>
  <si>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</si>
  <si>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</si>
  <si>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</si>
  <si>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</si>
  <si>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</si>
  <si>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</si>
  <si>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</si>
  <si>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</si>
  <si>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</si>
  <si>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</si>
  <si>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</si>
  <si>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</si>
  <si>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</si>
  <si>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</si>
  <si>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</si>
  <si>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</si>
  <si>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</si>
  <si>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</si>
  <si>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</si>
  <si>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</si>
  <si>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</si>
  <si>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</si>
  <si>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</si>
  <si>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</si>
  <si>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</si>
  <si>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</si>
  <si>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</si>
  <si>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</si>
  <si>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</si>
  <si>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</si>
  <si>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</si>
  <si>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</si>
  <si>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</si>
  <si>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</si>
  <si>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</si>
  <si>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</si>
  <si>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</si>
  <si>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</si>
  <si>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</si>
  <si>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</si>
  <si>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</si>
  <si>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</si>
  <si>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</si>
  <si>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</si>
  <si>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</si>
  <si>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</si>
  <si>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</si>
  <si>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</si>
  <si>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</si>
  <si>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</si>
  <si>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</si>
  <si>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</si>
  <si>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</si>
  <si>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</si>
  <si>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</si>
  <si>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</si>
  <si>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</si>
  <si>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</si>
  <si>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</si>
  <si>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</si>
  <si>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</si>
  <si>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</si>
  <si>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</si>
  <si>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</si>
  <si>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</si>
  <si>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</si>
  <si>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</si>
  <si>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</si>
  <si>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</si>
  <si>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</si>
  <si>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</si>
  <si>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</si>
  <si>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</si>
  <si>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</si>
  <si>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</si>
  <si>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</si>
  <si>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</si>
  <si>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</si>
  <si>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</si>
  <si>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</si>
  <si>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</si>
  <si>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</si>
  <si>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</si>
  <si>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</si>
  <si>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</si>
  <si>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</si>
  <si>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</si>
  <si>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</si>
  <si>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</si>
  <si>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</si>
  <si>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</si>
  <si>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</si>
  <si>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</si>
  <si>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</si>
  <si>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</si>
  <si>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</si>
  <si>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</si>
  <si>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</si>
  <si>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</si>
  <si>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</si>
  <si>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</si>
  <si>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</si>
  <si>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</si>
  <si>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</si>
  <si>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</si>
  <si>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</si>
  <si>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</si>
  <si>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</si>
  <si>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</si>
  <si>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</si>
  <si>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</si>
  <si>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</si>
  <si>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</si>
  <si>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</si>
  <si>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</si>
  <si>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</si>
  <si>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</si>
  <si>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</si>
  <si>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</si>
  <si>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</si>
  <si>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</si>
  <si>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</si>
  <si>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</si>
  <si>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</si>
  <si>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</si>
  <si>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</si>
  <si>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</si>
  <si>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</si>
  <si>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</si>
  <si>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</si>
  <si>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</si>
  <si>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</si>
  <si>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</si>
  <si>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</si>
  <si>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</si>
  <si>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</si>
  <si>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</si>
  <si>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</si>
  <si>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</si>
  <si>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</si>
  <si>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</si>
  <si>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</si>
  <si>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</si>
  <si>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</si>
  <si>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</si>
  <si>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</si>
  <si>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</si>
  <si>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</si>
  <si>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</si>
  <si>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</si>
  <si>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</si>
  <si>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</si>
  <si>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</si>
  <si>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</si>
  <si>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</si>
  <si>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</si>
  <si>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</si>
  <si>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</si>
  <si>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</si>
  <si>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</si>
  <si>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</si>
  <si>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</si>
  <si>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</si>
  <si>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</si>
  <si>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</si>
  <si>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</si>
  <si>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</si>
  <si>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</si>
  <si>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</si>
  <si>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</si>
  <si>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</si>
  <si>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</si>
  <si>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</si>
  <si>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</si>
  <si>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</si>
  <si>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</si>
  <si>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</si>
  <si>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</si>
  <si>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</si>
  <si>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</si>
  <si>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</si>
  <si>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</si>
  <si>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</si>
  <si>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</si>
  <si>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</si>
  <si>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</si>
  <si>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</si>
  <si>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</si>
  <si>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</si>
  <si>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</si>
  <si>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</si>
  <si>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</si>
  <si>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</si>
  <si>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</si>
  <si>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</si>
  <si>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</si>
  <si>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</si>
  <si>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</si>
  <si>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</si>
  <si>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</si>
  <si>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</si>
  <si>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</si>
  <si>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</si>
  <si>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</si>
  <si>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</si>
  <si>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</si>
  <si>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</si>
  <si>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</si>
  <si>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</si>
  <si>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</si>
  <si>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</si>
  <si>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</si>
  <si>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</si>
  <si>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</si>
  <si>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</si>
  <si>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</si>
  <si>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</si>
  <si>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</si>
  <si>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</si>
  <si>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</si>
  <si>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</si>
  <si>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</si>
  <si>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</si>
  <si>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</si>
  <si>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</si>
  <si>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</si>
  <si>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</si>
  <si>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</si>
  <si>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</si>
  <si>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</si>
  <si>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</si>
  <si>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</si>
  <si>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</si>
  <si>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</si>
  <si>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</si>
  <si>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</si>
  <si>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</si>
  <si>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</si>
  <si>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</si>
  <si>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</si>
  <si>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</si>
  <si>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</si>
  <si>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</si>
  <si>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</si>
  <si>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</si>
  <si>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</si>
  <si>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</si>
  <si>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</si>
  <si>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</si>
  <si>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</si>
  <si>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</si>
  <si>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</si>
  <si>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</si>
  <si>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</si>
  <si>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</si>
  <si>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</si>
  <si>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</si>
  <si>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</si>
  <si>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</si>
  <si>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</si>
  <si>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</si>
  <si>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</si>
  <si>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</si>
  <si>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</si>
  <si>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</si>
  <si>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</si>
  <si>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</si>
  <si>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</si>
  <si>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</si>
  <si>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</si>
  <si>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</si>
  <si>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</si>
  <si>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</si>
  <si>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</si>
  <si>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</si>
  <si>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</si>
  <si>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</si>
  <si>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</si>
  <si>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</si>
  <si>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</si>
  <si>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</si>
  <si>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</si>
  <si>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</si>
  <si>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</si>
  <si>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</si>
  <si>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</si>
  <si>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</si>
  <si>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</si>
  <si>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</si>
  <si>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</si>
  <si>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</si>
  <si>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</si>
  <si>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</si>
  <si>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</si>
  <si>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</si>
  <si>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</si>
  <si>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</si>
  <si>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</si>
  <si>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</si>
  <si>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</si>
  <si>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</si>
  <si>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</si>
  <si>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</si>
  <si>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</si>
  <si>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</si>
  <si>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</si>
  <si>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</si>
  <si>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</si>
  <si>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</si>
  <si>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</si>
  <si>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</si>
  <si>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</si>
  <si>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</si>
  <si>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</si>
  <si>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</si>
  <si>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</si>
  <si>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</si>
  <si>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</si>
  <si>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</si>
  <si>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</si>
  <si>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</si>
  <si>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</si>
  <si>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</si>
  <si>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</si>
  <si>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</si>
  <si>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</si>
  <si>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</si>
  <si>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</si>
  <si>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</si>
  <si>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</si>
  <si>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</si>
  <si>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</si>
  <si>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</si>
  <si>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</si>
  <si>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</si>
  <si>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</si>
  <si>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</si>
  <si>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</si>
  <si>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</si>
  <si>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</si>
  <si>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</si>
  <si>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</si>
  <si>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</si>
  <si>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</si>
  <si>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</si>
  <si>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</si>
  <si>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</si>
  <si>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</si>
  <si>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</si>
  <si>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</si>
  <si>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</si>
  <si>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</si>
  <si>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</si>
  <si>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</si>
  <si>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</si>
  <si>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</si>
  <si>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</si>
  <si>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</si>
  <si>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</si>
  <si>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</si>
  <si>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</si>
  <si>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</si>
  <si>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</si>
  <si>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</si>
  <si>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</si>
  <si>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</si>
  <si>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</si>
  <si>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</si>
  <si>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</si>
  <si>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</si>
  <si>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</si>
  <si>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</si>
  <si>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</si>
  <si>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</si>
  <si>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</si>
  <si>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</si>
  <si>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</si>
  <si>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</si>
  <si>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</si>
  <si>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</si>
  <si>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</si>
  <si>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</si>
  <si>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</si>
  <si>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</si>
  <si>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</si>
  <si>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</si>
  <si>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</si>
  <si>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</si>
  <si>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</si>
  <si>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</si>
  <si>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</si>
  <si>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</si>
  <si>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</si>
  <si>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</si>
  <si>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</si>
  <si>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</si>
  <si>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</si>
  <si>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</si>
  <si>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</si>
  <si>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</si>
  <si>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</si>
  <si>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</si>
  <si>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</si>
  <si>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</si>
  <si>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</si>
  <si>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</si>
  <si>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</si>
  <si>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</si>
  <si>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</si>
  <si>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</si>
  <si>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</si>
  <si>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</si>
  <si>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</si>
  <si>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</si>
  <si>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</si>
  <si>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</si>
  <si>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</si>
  <si>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</si>
  <si>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</si>
  <si>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</si>
  <si>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</si>
  <si>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</si>
  <si>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</si>
  <si>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</si>
  <si>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</si>
  <si>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</si>
  <si>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</si>
  <si>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</si>
  <si>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</si>
  <si>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</si>
  <si>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</si>
  <si>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</si>
  <si>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</si>
  <si>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</si>
  <si>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</si>
  <si>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</si>
  <si>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</si>
  <si>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</si>
  <si>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</si>
  <si>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</si>
  <si>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</si>
  <si>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</si>
  <si>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</si>
  <si>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</si>
  <si>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</si>
  <si>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</si>
  <si>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</si>
  <si>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</si>
  <si>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</si>
  <si>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</si>
  <si>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</si>
  <si>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</si>
  <si>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</si>
  <si>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</si>
  <si>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</si>
  <si>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</si>
  <si>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</si>
  <si>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</si>
  <si>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</si>
  <si>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</si>
  <si>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</si>
  <si>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</si>
  <si>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</si>
  <si>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</si>
  <si>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</si>
  <si>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</si>
  <si>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</si>
  <si>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</si>
  <si>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</si>
  <si>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</si>
  <si>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</si>
  <si>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</si>
  <si>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</si>
  <si>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</si>
  <si>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</si>
  <si>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</si>
  <si>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</si>
  <si>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</si>
  <si>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</si>
  <si>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</si>
  <si>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</si>
  <si>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</si>
  <si>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</si>
  <si>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</si>
  <si>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</si>
  <si>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</si>
  <si>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</si>
  <si>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</si>
  <si>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</si>
  <si>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</si>
  <si>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</si>
  <si>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</si>
  <si>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</si>
  <si>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</si>
  <si>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</si>
  <si>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</si>
  <si>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</si>
  <si>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</si>
  <si>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</si>
  <si>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</si>
  <si>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</si>
  <si>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</si>
  <si>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</si>
  <si>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</si>
  <si>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</si>
  <si>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</si>
  <si>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</si>
  <si>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</si>
  <si>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</si>
  <si>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</si>
  <si>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</si>
  <si>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</si>
  <si>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</si>
  <si>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</si>
  <si>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</si>
  <si>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</si>
  <si>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</si>
  <si>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</si>
  <si>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</si>
  <si>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</si>
  <si>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</si>
  <si>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</si>
  <si>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</si>
  <si>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</si>
  <si>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</si>
  <si>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</si>
  <si>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</si>
  <si>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</si>
  <si>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</si>
  <si>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</si>
  <si>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</si>
  <si>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</si>
  <si>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</si>
  <si>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</si>
  <si>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</si>
  <si>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</si>
  <si>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</si>
  <si>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</si>
  <si>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</si>
  <si>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</si>
  <si>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</si>
  <si>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</si>
  <si>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</si>
  <si>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</si>
  <si>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</si>
  <si>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</si>
  <si>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</si>
  <si>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</si>
  <si>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</si>
  <si>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</si>
  <si>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</si>
  <si>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</si>
  <si>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</si>
  <si>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</si>
  <si>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</si>
  <si>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</si>
  <si>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</si>
  <si>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</si>
  <si>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</si>
  <si>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</si>
  <si>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</si>
  <si>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</si>
  <si>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</si>
  <si>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</si>
  <si>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</si>
  <si>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</si>
  <si>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</si>
  <si>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</si>
  <si>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</si>
  <si>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</si>
  <si>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</si>
  <si>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</si>
  <si>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</si>
  <si>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</si>
  <si>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</si>
  <si>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</si>
  <si>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</si>
  <si>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</si>
  <si>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</si>
  <si>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</si>
  <si>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</si>
  <si>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</si>
  <si>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</si>
  <si>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</si>
  <si>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</si>
  <si>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</si>
  <si>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</si>
  <si>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</si>
  <si>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</si>
  <si>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</si>
  <si>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</si>
  <si>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</si>
  <si>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</si>
  <si>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</si>
  <si>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</si>
  <si>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</si>
  <si>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</si>
  <si>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</si>
  <si>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</si>
  <si>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</si>
  <si>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</si>
  <si>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</si>
  <si>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</si>
  <si>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</si>
  <si>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</si>
  <si>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</si>
  <si>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</si>
  <si>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</si>
  <si>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</si>
  <si>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</si>
  <si>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</si>
  <si>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</si>
  <si>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</si>
  <si>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</si>
  <si>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</si>
  <si>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</si>
  <si>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</si>
  <si>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</si>
  <si>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</si>
  <si>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</si>
  <si>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</si>
  <si>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</si>
  <si>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</si>
  <si>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</si>
  <si>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</si>
  <si>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</si>
  <si>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</si>
  <si>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</si>
  <si>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</si>
  <si>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</si>
  <si>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</si>
  <si>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</si>
  <si>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</si>
  <si>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</si>
  <si>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</si>
  <si>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</si>
  <si>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</si>
  <si>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</si>
  <si>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</si>
  <si>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</si>
  <si>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</si>
  <si>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</si>
  <si>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</si>
  <si>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</si>
  <si>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</si>
  <si>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</si>
  <si>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</si>
  <si>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</si>
  <si>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</si>
  <si>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</si>
  <si>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</si>
  <si>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</si>
  <si>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</si>
  <si>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</si>
  <si>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</si>
  <si>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</si>
  <si>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</si>
  <si>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</si>
  <si>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</si>
  <si>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</si>
  <si>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</si>
  <si>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</si>
  <si>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</si>
  <si>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</si>
  <si>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</si>
  <si>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</si>
  <si>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</si>
  <si>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</si>
  <si>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</si>
  <si>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</si>
  <si>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</si>
  <si>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</si>
  <si>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</si>
  <si>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</si>
  <si>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</si>
  <si>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</si>
  <si>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</si>
  <si>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</si>
  <si>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</si>
  <si>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</si>
  <si>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</si>
  <si>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</si>
  <si>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</si>
  <si>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</si>
  <si>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</si>
  <si>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</si>
  <si>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</si>
  <si>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</si>
  <si>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</si>
  <si>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</si>
  <si>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</si>
  <si>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</si>
  <si>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</si>
  <si>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</si>
  <si>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</si>
  <si>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</si>
  <si>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</si>
  <si>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</si>
  <si>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</si>
  <si>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</si>
  <si>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</si>
  <si>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</si>
  <si>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</si>
  <si>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</si>
  <si>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</si>
  <si>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</si>
  <si>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</si>
  <si>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</si>
  <si>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</si>
  <si>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</si>
  <si>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</si>
  <si>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</si>
  <si>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</si>
  <si>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</si>
  <si>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</si>
  <si>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</si>
  <si>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</si>
  <si>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</si>
  <si>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</si>
  <si>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</si>
  <si>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</si>
  <si>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</si>
  <si>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</si>
  <si>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</si>
  <si>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</si>
  <si>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</si>
  <si>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</si>
  <si>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</si>
  <si>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</si>
  <si>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</si>
  <si>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</si>
  <si>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</si>
  <si>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</si>
  <si>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</si>
  <si>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</si>
  <si>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</si>
  <si>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</si>
  <si>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</si>
  <si>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</si>
  <si>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</si>
  <si>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</si>
  <si>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</si>
  <si>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</si>
  <si>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</si>
  <si>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</si>
  <si>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</si>
  <si>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</si>
  <si>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</si>
  <si>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</si>
  <si>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</si>
  <si>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</si>
  <si>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</si>
  <si>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</si>
  <si>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</si>
  <si>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</si>
  <si>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</si>
  <si>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</si>
  <si>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</si>
  <si>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</si>
  <si>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</si>
  <si>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</si>
  <si>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</si>
  <si>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</si>
  <si>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</si>
  <si>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</si>
  <si>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</si>
  <si>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</si>
  <si>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</si>
  <si>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</si>
  <si>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</si>
  <si>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</si>
  <si>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</si>
  <si>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</si>
  <si>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</si>
  <si>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</si>
  <si>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</si>
  <si>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</si>
  <si>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</si>
  <si>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</si>
  <si>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</si>
  <si>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</si>
  <si>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</si>
  <si>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</si>
  <si>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</si>
  <si>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</si>
  <si>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</si>
  <si>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</si>
  <si>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</si>
  <si>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</si>
  <si>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</si>
  <si>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</si>
  <si>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</si>
  <si>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</si>
  <si>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</si>
  <si>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</si>
  <si>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</si>
  <si>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</si>
  <si>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</si>
  <si>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</si>
  <si>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</si>
  <si>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</si>
  <si>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</si>
  <si>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</si>
  <si>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</si>
  <si>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</si>
  <si>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</si>
  <si>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</si>
  <si>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</si>
  <si>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</si>
  <si>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</si>
  <si>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</si>
  <si>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</si>
  <si>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</si>
  <si>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</si>
  <si>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</si>
  <si>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</si>
  <si>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</si>
  <si>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</si>
  <si>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</si>
  <si>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</si>
  <si>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</si>
  <si>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</si>
  <si>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</si>
  <si>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</si>
  <si>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</si>
  <si>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</si>
  <si>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</si>
  <si>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</si>
  <si>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</si>
  <si>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</si>
  <si>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</si>
  <si>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</si>
  <si>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</si>
  <si>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</si>
  <si>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</si>
  <si>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</si>
  <si>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</si>
  <si>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</si>
  <si>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</si>
  <si>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</si>
  <si>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</si>
  <si>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</si>
  <si>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</si>
  <si>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</si>
  <si>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</si>
  <si>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</si>
  <si>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</si>
  <si>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</si>
  <si>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</si>
  <si>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</si>
  <si>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</si>
  <si>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</si>
  <si>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</si>
  <si>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</si>
  <si>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</si>
  <si>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</si>
  <si>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</si>
  <si>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</si>
  <si>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</si>
  <si>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</si>
  <si>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</si>
  <si>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</si>
  <si>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</si>
  <si>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</si>
  <si>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</si>
  <si>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</si>
  <si>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</si>
  <si>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</si>
  <si>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</si>
  <si>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</si>
  <si>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</si>
  <si>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</si>
  <si>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</si>
  <si>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</si>
  <si>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</si>
  <si>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</si>
  <si>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</si>
  <si>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</si>
  <si>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</si>
  <si>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</si>
  <si>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</si>
  <si>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</si>
  <si>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</si>
  <si>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</si>
  <si>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</si>
  <si>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</si>
  <si>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</si>
  <si>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</si>
  <si>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</si>
  <si>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</si>
  <si>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</si>
  <si>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</si>
  <si>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</si>
  <si>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</si>
  <si>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</si>
  <si>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</si>
  <si>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</si>
  <si>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</si>
  <si>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</si>
  <si>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</si>
  <si>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</si>
  <si>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</si>
  <si>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</si>
  <si>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</si>
  <si>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</si>
  <si>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</si>
  <si>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</si>
  <si>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</si>
  <si>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</si>
  <si>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</si>
  <si>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</si>
  <si>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</si>
  <si>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</si>
  <si>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</si>
  <si>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</si>
  <si>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</si>
  <si>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</si>
  <si>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</si>
  <si>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</si>
  <si>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</si>
  <si>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</si>
  <si>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</si>
  <si>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</si>
  <si>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</si>
  <si>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</si>
  <si>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</si>
  <si>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</si>
  <si>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</si>
  <si>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</si>
  <si>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</si>
  <si>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</si>
  <si>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</si>
  <si>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</si>
  <si>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</si>
  <si>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</si>
  <si>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</si>
  <si>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</si>
  <si>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</si>
  <si>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</si>
  <si>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</si>
  <si>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</si>
  <si>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</si>
  <si>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</si>
  <si>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</si>
  <si>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</si>
  <si>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</si>
  <si>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</si>
  <si>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</si>
  <si>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</si>
  <si>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</si>
  <si>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</si>
  <si>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</si>
  <si>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</si>
  <si>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</si>
  <si>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</si>
  <si>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</si>
  <si>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</si>
  <si>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</si>
  <si>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</si>
  <si>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</si>
  <si>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</si>
  <si>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</si>
  <si>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</si>
  <si>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</si>
  <si>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</si>
  <si>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</si>
  <si>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</si>
  <si>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</si>
  <si>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</si>
  <si>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</si>
  <si>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</si>
  <si>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</si>
  <si>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</si>
  <si>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</si>
  <si>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</si>
  <si>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</si>
  <si>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</si>
  <si>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</si>
  <si>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</si>
  <si>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</si>
  <si>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</si>
  <si>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</si>
  <si>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</si>
  <si>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</si>
  <si>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</si>
  <si>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</si>
  <si>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</si>
  <si>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</si>
  <si>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</si>
  <si>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</si>
  <si>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</si>
  <si>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</si>
  <si>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</si>
  <si>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</si>
  <si>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</si>
  <si>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</si>
  <si>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</si>
  <si>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</si>
  <si>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</si>
  <si>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</si>
  <si>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</si>
  <si>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</si>
  <si>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</si>
  <si>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</si>
  <si>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</si>
  <si>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</si>
  <si>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</si>
  <si>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</si>
  <si>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</si>
  <si>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</si>
  <si>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</si>
  <si>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</si>
  <si>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</si>
  <si>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</si>
  <si>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</si>
  <si>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</si>
  <si>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</si>
  <si>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</si>
  <si>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</si>
  <si>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</si>
  <si>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</si>
  <si>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</si>
  <si>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</si>
  <si>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</si>
  <si>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</si>
  <si>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</si>
  <si>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</si>
  <si>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</si>
  <si>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</si>
  <si>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</si>
  <si>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</si>
  <si>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</si>
  <si>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</si>
  <si>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</si>
  <si>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</si>
  <si>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</si>
  <si>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</si>
  <si>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</si>
  <si>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</si>
  <si>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</si>
  <si>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</si>
  <si>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</si>
  <si>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</si>
  <si>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</si>
  <si>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</si>
  <si>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</si>
  <si>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</si>
  <si>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</si>
  <si>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</si>
  <si>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</si>
  <si>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</si>
  <si>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</si>
  <si>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</si>
  <si>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</si>
  <si>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</si>
  <si>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</si>
  <si>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</si>
  <si>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</si>
  <si>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</si>
  <si>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</si>
  <si>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</si>
  <si>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</si>
  <si>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</si>
  <si>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</si>
  <si>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</si>
  <si>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</si>
  <si>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</si>
  <si>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</si>
  <si>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</si>
  <si>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</si>
  <si>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</si>
  <si>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</si>
  <si>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</si>
  <si>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</si>
  <si>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</si>
  <si>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</si>
  <si>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</si>
  <si>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</si>
  <si>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</si>
  <si>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</si>
  <si>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</si>
  <si>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</si>
  <si>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</si>
  <si>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</si>
  <si>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</si>
  <si>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</si>
  <si>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</si>
  <si>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</si>
  <si>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</si>
  <si>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</si>
  <si>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</si>
  <si>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</si>
  <si>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</si>
  <si>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</si>
  <si>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</si>
  <si>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</si>
  <si>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</si>
  <si>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</si>
  <si>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</si>
  <si>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</si>
  <si>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</si>
  <si>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</si>
  <si>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</si>
  <si>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</si>
  <si>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</si>
  <si>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</si>
  <si>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</si>
  <si>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</si>
  <si>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</si>
  <si>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</si>
  <si>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</si>
  <si>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</si>
  <si>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</si>
  <si>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</si>
  <si>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</si>
  <si>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</si>
  <si>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</si>
  <si>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</si>
  <si>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</si>
  <si>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</si>
  <si>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</si>
  <si>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</si>
  <si>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</si>
  <si>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</si>
  <si>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</si>
  <si>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</si>
  <si>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</si>
  <si>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</si>
  <si>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</si>
  <si>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</si>
  <si>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</si>
  <si>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</si>
  <si>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</si>
  <si>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</si>
  <si>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</si>
  <si>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</si>
  <si>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</si>
  <si>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</si>
  <si>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</si>
  <si>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</si>
  <si>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</si>
  <si>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</si>
  <si>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</si>
  <si>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</si>
  <si>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</si>
  <si>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</si>
  <si>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</si>
  <si>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</si>
  <si>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</si>
  <si>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</si>
  <si>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</si>
  <si>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</si>
  <si>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</si>
  <si>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</si>
  <si>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</si>
  <si>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</si>
  <si>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</si>
  <si>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</si>
  <si>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</si>
  <si>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</si>
  <si>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</si>
  <si>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</si>
  <si>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</si>
  <si>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</si>
  <si>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</si>
  <si>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</si>
  <si>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</si>
  <si>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</si>
  <si>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</si>
  <si>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</si>
  <si>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</si>
  <si>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</si>
  <si>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</si>
  <si>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</si>
  <si>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</si>
  <si>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</si>
  <si>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</si>
  <si>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</si>
  <si>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</si>
  <si>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</si>
  <si>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</si>
  <si>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</si>
  <si>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</si>
  <si>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</si>
  <si>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</si>
  <si>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</si>
  <si>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</si>
  <si>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</si>
  <si>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</si>
  <si>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</si>
  <si>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</si>
  <si>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</si>
  <si>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</si>
  <si>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</si>
  <si>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</si>
  <si>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</si>
  <si>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</si>
  <si>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</si>
  <si>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</si>
  <si>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</si>
  <si>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</si>
  <si>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</si>
  <si>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</si>
  <si>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</si>
  <si>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</si>
  <si>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</si>
  <si>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</si>
  <si>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</si>
  <si>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</si>
  <si>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</si>
  <si>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</si>
  <si>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</si>
  <si>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</si>
  <si>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</si>
  <si>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</si>
  <si>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</si>
  <si>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</si>
  <si>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</si>
  <si>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</si>
  <si>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</si>
  <si>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</si>
  <si>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</si>
  <si>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</si>
  <si>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</si>
  <si>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</si>
  <si>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</si>
  <si>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</si>
  <si>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</si>
  <si>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</si>
  <si>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</si>
  <si>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</si>
  <si>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</si>
  <si>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</si>
  <si>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</si>
  <si>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</si>
  <si>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</si>
  <si>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</si>
  <si>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</si>
  <si>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</si>
  <si>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</si>
  <si>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</si>
  <si>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</si>
  <si>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</si>
  <si>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</si>
  <si>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</si>
  <si>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</si>
  <si>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</si>
  <si>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</si>
  <si>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</si>
  <si>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</si>
  <si>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</si>
  <si>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</si>
  <si>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</si>
  <si>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</si>
  <si>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</si>
  <si>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</si>
  <si>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</si>
  <si>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</si>
  <si>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</si>
  <si>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</si>
  <si>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</si>
  <si>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</si>
  <si>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</si>
  <si>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</si>
  <si>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</si>
  <si>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</si>
  <si>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</si>
  <si>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</si>
  <si>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</si>
  <si>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</si>
  <si>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</si>
  <si>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</si>
  <si>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</si>
  <si>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</si>
  <si>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</si>
  <si>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</si>
  <si>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</si>
  <si>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</si>
  <si>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</si>
  <si>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</si>
  <si>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</si>
  <si>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</si>
  <si>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</si>
  <si>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</si>
  <si>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</si>
  <si>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</si>
  <si>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</si>
  <si>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</si>
  <si>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</si>
  <si>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</si>
  <si>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</si>
  <si>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</si>
  <si>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</si>
  <si>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</si>
  <si>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</si>
  <si>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</si>
  <si>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</si>
  <si>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</si>
  <si>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</si>
  <si>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</si>
  <si>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</si>
  <si>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</si>
  <si>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</si>
  <si>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</si>
  <si>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</si>
  <si>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</si>
  <si>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</si>
  <si>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</si>
  <si>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</si>
  <si>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</si>
  <si>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</si>
  <si>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</si>
  <si>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</si>
  <si>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</si>
  <si>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</si>
  <si>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</si>
  <si>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</si>
  <si>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</si>
  <si>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</si>
  <si>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</si>
  <si>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</si>
  <si>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</si>
  <si>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</si>
  <si>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</si>
  <si>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</si>
  <si>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</si>
  <si>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</si>
  <si>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</si>
  <si>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</si>
  <si>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</si>
  <si>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</si>
  <si>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</si>
  <si>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</si>
  <si>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</si>
  <si>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</si>
  <si>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</si>
  <si>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</si>
  <si>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</si>
  <si>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</si>
  <si>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</si>
  <si>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</si>
  <si>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</si>
  <si>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</si>
  <si>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</si>
  <si>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</si>
  <si>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</si>
  <si>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</si>
  <si>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</si>
  <si>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</si>
  <si>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</si>
  <si>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</si>
  <si>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</si>
  <si>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</si>
  <si>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</si>
  <si>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</si>
  <si>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</si>
  <si>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</si>
  <si>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</si>
  <si>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</si>
  <si>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</si>
  <si>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</si>
  <si>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</si>
  <si>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</si>
  <si>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</si>
  <si>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</si>
  <si>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</si>
  <si>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</si>
  <si>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</si>
  <si>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</si>
  <si>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</si>
  <si>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</si>
  <si>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</si>
  <si>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</si>
  <si>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</si>
  <si>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</si>
  <si>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</si>
  <si>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</si>
  <si>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</si>
  <si>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</si>
  <si>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</si>
  <si>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</si>
  <si>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</si>
  <si>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</si>
  <si>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</si>
  <si>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</si>
  <si>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</si>
  <si>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</si>
  <si>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</si>
  <si>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</si>
  <si>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</si>
  <si>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</si>
  <si>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</si>
  <si>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</si>
  <si>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</si>
  <si>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</si>
  <si>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</si>
  <si>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</si>
  <si>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</si>
  <si>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</si>
  <si>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</si>
  <si>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</si>
  <si>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</si>
  <si>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</si>
  <si>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</si>
  <si>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</si>
  <si>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</si>
  <si>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</si>
  <si>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</si>
  <si>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</si>
  <si>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</si>
  <si>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</si>
  <si>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</si>
  <si>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</si>
  <si>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</si>
  <si>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</si>
  <si>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</si>
  <si>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</si>
  <si>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</si>
  <si>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</si>
  <si>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</si>
  <si>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</si>
  <si>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</si>
  <si>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</si>
  <si>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</si>
  <si>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</si>
  <si>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</si>
  <si>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</si>
  <si>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</si>
  <si>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</si>
  <si>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</si>
  <si>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</si>
  <si>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</si>
  <si>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</si>
  <si>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</si>
  <si>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</si>
  <si>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</si>
  <si>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</si>
  <si>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</si>
  <si>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</si>
  <si>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</si>
  <si>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</si>
  <si>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</si>
  <si>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</si>
  <si>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</si>
  <si>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</si>
  <si>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</si>
  <si>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</si>
  <si>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</si>
  <si>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</si>
  <si>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</si>
  <si>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</si>
  <si>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</si>
  <si>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</si>
  <si>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</si>
  <si>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</si>
  <si>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</si>
  <si>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</si>
  <si>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</si>
  <si>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</si>
  <si>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</si>
  <si>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</si>
  <si>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</si>
  <si>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</si>
  <si>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</si>
  <si>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</si>
  <si>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</si>
  <si>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</si>
  <si>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</si>
  <si>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</si>
  <si>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</si>
  <si>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</si>
  <si>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</si>
  <si>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</si>
  <si>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</si>
  <si>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</si>
  <si>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</si>
  <si>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</si>
  <si>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</si>
  <si>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</si>
  <si>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</si>
  <si>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</si>
  <si>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</si>
  <si>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</si>
  <si>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</si>
  <si>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</si>
  <si>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</si>
  <si>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</si>
  <si>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</si>
  <si>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</si>
  <si>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</si>
  <si>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</si>
  <si>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</si>
  <si>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</si>
  <si>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</si>
  <si>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</si>
  <si>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</si>
  <si>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</si>
  <si>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</si>
  <si>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</si>
  <si>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</si>
  <si>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</si>
  <si>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</si>
  <si>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</si>
  <si>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</si>
  <si>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</si>
  <si>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</si>
  <si>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</si>
  <si>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</si>
  <si>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</si>
  <si>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</si>
  <si>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</si>
  <si>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</si>
  <si>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</si>
  <si>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</si>
  <si>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</si>
  <si>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</si>
  <si>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</si>
  <si>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</si>
  <si>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</si>
  <si>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</si>
  <si>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</si>
  <si>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</si>
  <si>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</si>
  <si>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</si>
  <si>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</si>
  <si>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</si>
  <si>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</si>
  <si>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</si>
  <si>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</si>
  <si>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</si>
  <si>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</si>
  <si>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</si>
  <si>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</si>
  <si>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</si>
  <si>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</si>
  <si>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</si>
  <si>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</si>
  <si>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</si>
  <si>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</si>
  <si>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</si>
  <si>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</si>
  <si>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</si>
  <si>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</si>
  <si>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</si>
  <si>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</si>
  <si>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</si>
  <si>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</si>
  <si>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</si>
  <si>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</si>
  <si>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</si>
  <si>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</si>
  <si>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</si>
  <si>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</si>
  <si>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</si>
  <si>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</si>
  <si>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</si>
  <si>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</si>
  <si>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</si>
  <si>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</si>
  <si>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</si>
  <si>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</si>
  <si>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</si>
  <si>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</si>
  <si>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</si>
  <si>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</si>
  <si>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</si>
  <si>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</si>
  <si>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</si>
  <si>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</si>
  <si>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</si>
  <si>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</si>
  <si>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</si>
  <si>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</si>
  <si>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</si>
  <si>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</si>
  <si>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</si>
  <si>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</si>
  <si>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</si>
  <si>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</si>
  <si>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</si>
  <si>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</si>
  <si>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</si>
  <si>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</si>
  <si>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</si>
  <si>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</si>
  <si>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</si>
  <si>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</si>
  <si>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</si>
  <si>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</si>
  <si>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</si>
  <si>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</si>
  <si>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</si>
  <si>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</si>
  <si>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</si>
  <si>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</si>
  <si>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</si>
  <si>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</si>
  <si>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</si>
  <si>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</si>
  <si>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</si>
  <si>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</si>
  <si>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</si>
  <si>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</si>
  <si>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</si>
  <si>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</si>
  <si>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</si>
  <si>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</si>
  <si>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</si>
  <si>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</si>
  <si>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</si>
  <si>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</si>
  <si>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</si>
  <si>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</si>
  <si>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</si>
  <si>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</si>
  <si>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</si>
  <si>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</si>
  <si>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</si>
  <si>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</si>
  <si>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</si>
  <si>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</si>
  <si>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</si>
  <si>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</si>
  <si>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</si>
  <si>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</si>
  <si>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</si>
  <si>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</si>
  <si>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</si>
  <si>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</si>
  <si>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</si>
  <si>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</si>
  <si>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</si>
  <si>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</si>
  <si>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</si>
  <si>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</si>
  <si>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</si>
  <si>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</si>
  <si>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</si>
  <si>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</si>
  <si>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</si>
  <si>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</si>
  <si>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</si>
  <si>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</si>
  <si>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</si>
  <si>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</si>
  <si>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</si>
  <si>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</si>
  <si>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</si>
  <si>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</si>
  <si>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</si>
  <si>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</si>
  <si>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</si>
  <si>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</si>
  <si>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</si>
  <si>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</si>
  <si>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</si>
  <si>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</si>
  <si>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</si>
  <si>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</si>
  <si>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</si>
  <si>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</si>
  <si>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</si>
  <si>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</si>
  <si>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</si>
  <si>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</si>
  <si>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</si>
  <si>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</si>
  <si>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</si>
  <si>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</si>
  <si>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</si>
  <si>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</si>
  <si>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</si>
  <si>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</si>
  <si>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</si>
  <si>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</si>
  <si>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</si>
  <si>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</si>
  <si>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</si>
  <si>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</si>
  <si>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</si>
  <si>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</si>
  <si>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</si>
  <si>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</si>
  <si>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</si>
  <si>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</si>
  <si>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</si>
  <si>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</si>
  <si>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</si>
  <si>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</si>
  <si>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</si>
  <si>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</si>
  <si>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</si>
  <si>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</si>
  <si>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</si>
  <si>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</si>
  <si>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</si>
  <si>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</si>
  <si>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</si>
  <si>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</si>
  <si>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</si>
  <si>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</si>
  <si>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</si>
  <si>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</si>
  <si>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</si>
  <si>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</si>
  <si>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</si>
  <si>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</si>
  <si>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</si>
  <si>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</si>
  <si>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</si>
  <si>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</si>
  <si>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</si>
  <si>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</si>
  <si>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</si>
  <si>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</si>
  <si>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</si>
  <si>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</si>
  <si>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</si>
  <si>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</si>
  <si>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</si>
  <si>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</si>
  <si>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</si>
  <si>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</si>
  <si>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</si>
  <si>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</si>
  <si>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</si>
  <si>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</si>
  <si>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</si>
  <si>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</si>
  <si>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</si>
  <si>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</si>
  <si>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</si>
  <si>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</si>
  <si>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</si>
  <si>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</si>
  <si>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</si>
  <si>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</si>
  <si>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</si>
  <si>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</si>
  <si>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</si>
  <si>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</si>
  <si>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</si>
  <si>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</si>
  <si>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</si>
  <si>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</si>
  <si>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</si>
  <si>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</si>
  <si>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</si>
  <si>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</si>
  <si>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</si>
  <si>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</si>
  <si>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</si>
  <si>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</si>
  <si>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</si>
  <si>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</si>
  <si>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</si>
  <si>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</si>
  <si>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</si>
  <si>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</si>
  <si>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</si>
  <si>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</si>
  <si>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</si>
  <si>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</si>
  <si>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</si>
  <si>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</si>
  <si>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</si>
  <si>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</si>
  <si>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</si>
  <si>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</si>
  <si>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</si>
  <si>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</si>
  <si>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</si>
  <si>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</si>
  <si>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</si>
  <si>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</si>
  <si>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</si>
  <si>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</si>
  <si>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</si>
  <si>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</si>
  <si>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</si>
  <si>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</si>
  <si>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</si>
  <si>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</si>
  <si>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</si>
  <si>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</si>
  <si>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</si>
  <si>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</si>
  <si>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</si>
  <si>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</si>
  <si>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</si>
  <si>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</si>
  <si>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</si>
  <si>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</si>
  <si>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</si>
  <si>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</si>
  <si>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</si>
  <si>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</si>
  <si>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</si>
  <si>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</si>
  <si>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</si>
  <si>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</si>
  <si>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</si>
  <si>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</si>
  <si>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</si>
  <si>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</si>
  <si>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</si>
  <si>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</si>
  <si>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</si>
  <si>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</si>
  <si>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</si>
  <si>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</si>
  <si>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</si>
  <si>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</si>
  <si>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</si>
  <si>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</si>
  <si>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</si>
  <si>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</si>
  <si>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</si>
  <si>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</si>
  <si>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</si>
  <si>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</si>
  <si>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</si>
  <si>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</si>
  <si>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</si>
  <si>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</si>
  <si>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</si>
  <si>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</si>
  <si>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</si>
  <si>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</si>
  <si>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</si>
  <si>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</si>
  <si>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</si>
  <si>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</si>
  <si>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</si>
  <si>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</si>
  <si>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</si>
  <si>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</si>
  <si>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</si>
  <si>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</si>
  <si>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</si>
  <si>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</si>
  <si>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</si>
  <si>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</si>
  <si>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</si>
  <si>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</si>
  <si>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</si>
  <si>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</si>
  <si>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</si>
  <si>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</si>
  <si>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</si>
  <si>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</si>
  <si>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</si>
  <si>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</si>
  <si>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</si>
  <si>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</si>
  <si>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</si>
  <si>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</si>
  <si>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</si>
  <si>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</si>
  <si>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</si>
  <si>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</si>
  <si>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</si>
  <si>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</si>
  <si>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</si>
  <si>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</si>
  <si>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</si>
  <si>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</si>
  <si>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</si>
  <si>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</si>
  <si>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</si>
  <si>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</si>
  <si>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</si>
  <si>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</si>
  <si>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</si>
  <si>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</si>
  <si>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</si>
  <si>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</si>
  <si>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</si>
  <si>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</si>
  <si>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</si>
  <si>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</si>
  <si>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</si>
  <si>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</si>
  <si>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</si>
  <si>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</si>
  <si>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</si>
  <si>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</si>
  <si>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</si>
  <si>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</si>
  <si>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</si>
  <si>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</si>
  <si>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</si>
  <si>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</si>
  <si>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</si>
  <si>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</si>
  <si>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</si>
  <si>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</si>
  <si>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</si>
  <si>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</si>
  <si>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</si>
  <si>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</si>
  <si>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</si>
  <si>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</si>
  <si>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</si>
  <si>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</si>
  <si>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</si>
  <si>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</si>
  <si>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</si>
  <si>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</si>
  <si>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</si>
  <si>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</si>
  <si>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</si>
  <si>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</si>
  <si>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</si>
  <si>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</si>
  <si>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</si>
  <si>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</si>
  <si>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</si>
  <si>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</si>
  <si>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</si>
  <si>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</si>
  <si>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</si>
  <si>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</si>
  <si>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</si>
  <si>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</si>
  <si>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</si>
  <si>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</si>
  <si>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</si>
  <si>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</si>
  <si>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</si>
  <si>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</si>
  <si>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</si>
  <si>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</si>
  <si>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</si>
  <si>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</si>
  <si>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</si>
  <si>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</si>
  <si>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</si>
  <si>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</si>
  <si>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</si>
  <si>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</si>
  <si>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</si>
  <si>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</si>
  <si>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</si>
  <si>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</si>
  <si>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</si>
  <si>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</si>
  <si>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</si>
  <si>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</si>
  <si>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</si>
  <si>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</si>
  <si>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</si>
  <si>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</si>
  <si>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</si>
  <si>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</si>
  <si>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</si>
  <si>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</si>
  <si>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</si>
  <si>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</si>
  <si>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</si>
  <si>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</si>
  <si>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</si>
  <si>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</si>
  <si>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</si>
  <si>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</si>
  <si>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</si>
  <si>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</si>
  <si>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</si>
  <si>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</si>
  <si>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</si>
  <si>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</si>
  <si>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</si>
  <si>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</si>
  <si>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</si>
  <si>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</si>
  <si>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</si>
  <si>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</si>
  <si>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</si>
  <si>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</si>
  <si>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</si>
  <si>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</si>
  <si>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</si>
  <si>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</si>
  <si>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</si>
  <si>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</si>
  <si>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</si>
  <si>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</si>
  <si>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</si>
  <si>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</si>
  <si>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</si>
  <si>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</si>
  <si>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</si>
  <si>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</si>
  <si>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</si>
  <si>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</si>
  <si>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</si>
  <si>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</si>
  <si>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</si>
  <si>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</si>
  <si>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</si>
  <si>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</si>
  <si>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</si>
  <si>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</si>
  <si>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</si>
  <si>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</si>
  <si>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</si>
  <si>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</si>
  <si>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</si>
  <si>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</si>
  <si>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</si>
  <si>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</si>
  <si>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</si>
  <si>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</si>
  <si>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</si>
  <si>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</si>
  <si>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</si>
  <si>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</si>
  <si>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</si>
  <si>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</si>
  <si>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</si>
  <si>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</si>
  <si>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</si>
  <si>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</si>
  <si>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</si>
  <si>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</si>
  <si>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</si>
  <si>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</si>
  <si>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</si>
  <si>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</si>
  <si>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</si>
  <si>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</si>
  <si>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</si>
  <si>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</si>
  <si>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</si>
  <si>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</si>
  <si>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</si>
  <si>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</si>
  <si>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</si>
  <si>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</si>
  <si>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</si>
  <si>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</si>
  <si>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</si>
  <si>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</si>
  <si>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</si>
  <si>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</si>
  <si>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</si>
  <si>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</si>
  <si>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</si>
  <si>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</si>
  <si>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</si>
  <si>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</si>
  <si>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</si>
  <si>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</si>
  <si>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</si>
  <si>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</si>
  <si>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</si>
  <si>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</si>
  <si>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</si>
  <si>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</si>
  <si>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</si>
  <si>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</si>
  <si>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</si>
  <si>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</si>
  <si>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</si>
  <si>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</si>
  <si>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</si>
  <si>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</si>
  <si>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</si>
  <si>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</si>
  <si>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</si>
  <si>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</si>
  <si>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</si>
  <si>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</si>
  <si>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</si>
  <si>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</si>
  <si>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</si>
  <si>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</si>
  <si>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</si>
  <si>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</si>
  <si>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</si>
  <si>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</si>
  <si>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</si>
  <si>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</si>
  <si>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</si>
  <si>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</si>
  <si>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</si>
  <si>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</si>
  <si>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</si>
  <si>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</si>
  <si>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</si>
  <si>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</si>
  <si>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</si>
  <si>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</si>
  <si>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</si>
  <si>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</si>
  <si>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</si>
  <si>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</si>
  <si>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</si>
  <si>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</si>
  <si>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</si>
  <si>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</si>
  <si>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</si>
  <si>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</si>
  <si>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</si>
  <si>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</si>
  <si>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</si>
  <si>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</si>
  <si>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</si>
  <si>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</si>
  <si>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</si>
  <si>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</si>
  <si>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</si>
  <si>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</si>
  <si>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</si>
  <si>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</si>
  <si>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</si>
  <si>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</si>
  <si>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</si>
  <si>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</si>
  <si>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</si>
  <si>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</si>
  <si>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</si>
  <si>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</si>
  <si>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</si>
  <si>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</si>
  <si>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</si>
  <si>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</si>
  <si>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</si>
  <si>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</si>
  <si>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</si>
  <si>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</si>
  <si>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</si>
  <si>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</si>
  <si>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</si>
  <si>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</si>
  <si>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</si>
  <si>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</si>
  <si>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</si>
  <si>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</si>
  <si>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</si>
  <si>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</si>
  <si>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</si>
  <si>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</si>
  <si>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</si>
  <si>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</si>
  <si>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</si>
  <si>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</si>
  <si>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</si>
  <si>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</si>
  <si>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</si>
  <si>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</si>
  <si>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</si>
  <si>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</si>
  <si>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</si>
  <si>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</si>
  <si>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</si>
  <si>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</si>
  <si>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</si>
  <si>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</si>
  <si>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</si>
  <si>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</si>
  <si>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</si>
  <si>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</si>
  <si>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</si>
  <si>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</si>
  <si>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</si>
  <si>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</si>
  <si>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</si>
  <si>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</si>
  <si>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</si>
  <si>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</si>
  <si>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</si>
  <si>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</si>
  <si>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</si>
  <si>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</si>
  <si>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</si>
  <si>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</si>
  <si>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</si>
  <si>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</si>
  <si>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</si>
  <si>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</si>
  <si>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</si>
  <si>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</si>
  <si>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</si>
  <si>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</si>
  <si>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</si>
  <si>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</si>
  <si>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</si>
  <si>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</si>
  <si>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</si>
  <si>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</si>
  <si>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</si>
  <si>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</si>
  <si>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</si>
  <si>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</si>
  <si>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</si>
  <si>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</si>
  <si>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</si>
  <si>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</si>
  <si>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</si>
  <si>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</si>
  <si>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</si>
  <si>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</si>
  <si>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</si>
  <si>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</si>
  <si>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</si>
  <si>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</si>
  <si>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</si>
  <si>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</si>
  <si>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</si>
  <si>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</si>
  <si>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</si>
  <si>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</si>
  <si>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</si>
  <si>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</si>
  <si>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</si>
  <si>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</si>
  <si>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</si>
  <si>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</si>
  <si>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</si>
  <si>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</si>
  <si>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</si>
  <si>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</si>
  <si>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</si>
  <si>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</si>
  <si>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</si>
  <si>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</si>
  <si>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</si>
  <si>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</si>
  <si>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</si>
  <si>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</si>
  <si>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</si>
  <si>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</si>
  <si>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</si>
  <si>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</si>
  <si>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</si>
  <si>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</si>
  <si>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</si>
  <si>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</si>
  <si>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</si>
  <si>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</si>
  <si>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</si>
  <si>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</si>
  <si>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</si>
  <si>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</si>
  <si>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</si>
  <si>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</si>
  <si>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</si>
  <si>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</si>
  <si>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</si>
  <si>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</si>
  <si>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</si>
  <si>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</si>
  <si>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</si>
  <si>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</si>
  <si>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</si>
  <si>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</si>
  <si>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</si>
  <si>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</si>
  <si>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</si>
  <si>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</si>
  <si>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</si>
  <si>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</si>
  <si>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</si>
  <si>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</si>
  <si>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</si>
  <si>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</si>
  <si>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</si>
  <si>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</si>
  <si>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</si>
  <si>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</si>
  <si>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</si>
  <si>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</si>
  <si>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</si>
  <si>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</si>
  <si>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</si>
  <si>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</si>
  <si>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</si>
  <si>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</si>
  <si>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</si>
  <si>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</si>
  <si>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</si>
  <si>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</si>
  <si>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</si>
  <si>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</si>
  <si>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</si>
  <si>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</si>
  <si>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</si>
  <si>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</si>
  <si>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</si>
  <si>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</si>
  <si>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</si>
  <si>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</si>
  <si>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</si>
  <si>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</si>
  <si>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</si>
  <si>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</si>
  <si>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</si>
  <si>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</si>
  <si>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</si>
  <si>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</si>
  <si>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</si>
  <si>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</si>
  <si>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</si>
  <si>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</si>
  <si>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</si>
  <si>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</si>
  <si>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</si>
  <si>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</si>
  <si>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</si>
  <si>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</si>
  <si>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</si>
  <si>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</si>
  <si>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</si>
  <si>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</si>
  <si>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</si>
  <si>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</si>
  <si>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</si>
  <si>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</si>
  <si>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</si>
  <si>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</si>
  <si>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</si>
  <si>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</si>
  <si>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</si>
  <si>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</si>
  <si>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</si>
  <si>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</si>
  <si>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</si>
  <si>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</si>
  <si>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</si>
  <si>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</si>
  <si>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</si>
  <si>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</si>
  <si>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</si>
  <si>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</si>
  <si>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</si>
  <si>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</si>
  <si>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</si>
  <si>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</si>
  <si>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</si>
  <si>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</si>
  <si>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</si>
  <si>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</si>
  <si>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</si>
  <si>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</si>
  <si>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</si>
  <si>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</si>
  <si>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</si>
  <si>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</si>
  <si>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</si>
  <si>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</si>
  <si>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</si>
  <si>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</si>
  <si>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</si>
  <si>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</si>
  <si>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</si>
  <si>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</si>
  <si>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</si>
  <si>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</si>
  <si>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</si>
  <si>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</si>
  <si>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</si>
  <si>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</si>
  <si>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</si>
  <si>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</si>
  <si>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</si>
  <si>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</si>
  <si>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</si>
  <si>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</si>
  <si>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</si>
  <si>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</si>
  <si>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</si>
  <si>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</si>
  <si>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</si>
  <si>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</si>
  <si>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</si>
  <si>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</si>
  <si>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</si>
  <si>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</si>
  <si>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</si>
  <si>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</si>
  <si>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</si>
  <si>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</si>
  <si>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</si>
  <si>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</si>
  <si>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</si>
  <si>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</si>
  <si>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</si>
  <si>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</si>
  <si>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</si>
  <si>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</si>
  <si>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</si>
  <si>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</si>
  <si>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</si>
  <si>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</si>
  <si>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</si>
  <si>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</si>
  <si>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</si>
  <si>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</si>
  <si>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</si>
  <si>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</si>
  <si>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</si>
  <si>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</si>
  <si>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</si>
  <si>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</si>
  <si>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</si>
  <si>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</si>
  <si>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</si>
  <si>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</si>
  <si>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</si>
  <si>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</si>
  <si>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</si>
  <si>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</si>
  <si>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</si>
  <si>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</si>
  <si>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</si>
  <si>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</si>
  <si>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</si>
  <si>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</si>
  <si>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</si>
  <si>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</si>
  <si>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</si>
  <si>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</si>
  <si>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</si>
  <si>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</si>
  <si>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</si>
  <si>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</si>
  <si>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</si>
  <si>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</si>
  <si>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</si>
  <si>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</si>
  <si>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</si>
  <si>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</si>
  <si>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</si>
  <si>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</si>
  <si>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</si>
  <si>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</si>
  <si>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</si>
  <si>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</si>
  <si>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</si>
  <si>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</si>
  <si>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</si>
  <si>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</si>
  <si>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</si>
  <si>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</si>
  <si>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</si>
  <si>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</si>
  <si>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</si>
  <si>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</si>
  <si>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</si>
  <si>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</si>
  <si>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</si>
  <si>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</si>
  <si>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</si>
  <si>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</si>
  <si>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</si>
  <si>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</si>
  <si>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</si>
  <si>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</si>
  <si>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</si>
  <si>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</si>
  <si>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</si>
  <si>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</si>
  <si>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</si>
  <si>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</si>
  <si>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</si>
  <si>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</si>
  <si>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</si>
  <si>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</si>
  <si>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</si>
  <si>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</si>
  <si>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</si>
  <si>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</si>
  <si>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</si>
  <si>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</si>
  <si>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</si>
  <si>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</si>
  <si>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</si>
  <si>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</si>
  <si>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</si>
  <si>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</si>
  <si>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</si>
  <si>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</si>
  <si>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</si>
  <si>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</si>
  <si>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</si>
  <si>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</si>
  <si>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</si>
  <si>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</si>
  <si>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</si>
  <si>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</si>
  <si>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</si>
  <si>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</si>
  <si>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</si>
  <si>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</si>
  <si>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</si>
  <si>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</si>
  <si>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</si>
  <si>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</si>
  <si>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</si>
  <si>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</si>
  <si>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</si>
  <si>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</si>
  <si>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</si>
  <si>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</si>
  <si>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</si>
  <si>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</si>
  <si>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</si>
  <si>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</si>
  <si>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</si>
  <si>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</si>
  <si>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</si>
  <si>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</si>
  <si>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</si>
  <si>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</si>
  <si>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</si>
  <si>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</si>
  <si>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</si>
  <si>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</si>
  <si>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</si>
  <si>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</si>
  <si>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</si>
  <si>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</si>
  <si>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</si>
  <si>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</si>
  <si>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</si>
  <si>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</si>
  <si>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</si>
  <si>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</si>
  <si>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</si>
  <si>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</si>
  <si>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</si>
  <si>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</si>
  <si>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</si>
  <si>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</si>
  <si>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</si>
  <si>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</si>
  <si>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</si>
  <si>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</si>
  <si>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</si>
  <si>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</si>
  <si>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</si>
  <si>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</si>
  <si>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</si>
  <si>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</si>
  <si>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</si>
  <si>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</si>
  <si>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</si>
  <si>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</si>
  <si>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</si>
  <si>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</si>
  <si>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</si>
  <si>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</si>
  <si>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</si>
  <si>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</si>
  <si>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</si>
  <si>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</si>
  <si>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</si>
  <si>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</si>
  <si>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</si>
  <si>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</si>
  <si>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</si>
  <si>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</si>
  <si>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</si>
  <si>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</si>
  <si>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</si>
  <si>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</si>
  <si>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</si>
  <si>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</si>
  <si>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</si>
  <si>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</si>
  <si>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</si>
  <si>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</si>
  <si>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</si>
  <si>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</si>
  <si>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</si>
  <si>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</si>
  <si>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</si>
  <si>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</si>
  <si>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</si>
  <si>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</si>
  <si>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</si>
  <si>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</si>
  <si>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</si>
  <si>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</si>
  <si>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</si>
  <si>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</si>
  <si>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</si>
  <si>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</si>
  <si>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</si>
  <si>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</si>
  <si>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</si>
  <si>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</si>
  <si>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</si>
  <si>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</si>
  <si>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</si>
  <si>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</si>
  <si>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</si>
  <si>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</si>
  <si>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</si>
  <si>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</si>
  <si>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</si>
  <si>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</si>
  <si>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</si>
  <si>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</si>
  <si>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</si>
  <si>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</si>
  <si>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</si>
  <si>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</si>
  <si>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</si>
  <si>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</si>
  <si>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</si>
  <si>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</si>
  <si>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</si>
  <si>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</si>
  <si>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</si>
  <si>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</si>
  <si>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</si>
  <si>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</si>
  <si>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</si>
  <si>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</si>
  <si>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</si>
  <si>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</si>
  <si>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</si>
  <si>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</si>
  <si>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</si>
  <si>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</si>
  <si>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</si>
  <si>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</si>
  <si>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</si>
  <si>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</si>
  <si>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</si>
  <si>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</si>
  <si>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</si>
  <si>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</si>
  <si>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</si>
  <si>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</si>
  <si>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</si>
  <si>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</si>
  <si>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</si>
  <si>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</si>
  <si>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</si>
  <si>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</si>
  <si>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</si>
  <si>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</si>
  <si>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</si>
  <si>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</si>
  <si>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</si>
  <si>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</si>
  <si>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</si>
  <si>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</si>
  <si>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</si>
  <si>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</si>
  <si>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</si>
  <si>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</si>
  <si>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</si>
  <si>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</si>
  <si>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</si>
  <si>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</si>
  <si>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</si>
  <si>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</si>
  <si>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</si>
  <si>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</si>
  <si>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</si>
  <si>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</si>
  <si>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</si>
  <si>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</si>
  <si>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</si>
  <si>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</si>
  <si>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</si>
  <si>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</si>
  <si>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</si>
  <si>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</si>
  <si>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</si>
  <si>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</si>
  <si>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</si>
  <si>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</si>
  <si>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</si>
  <si>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</si>
  <si>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</si>
  <si>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</si>
  <si>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</si>
  <si>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</si>
  <si>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</si>
  <si>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</si>
  <si>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</si>
  <si>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</si>
  <si>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</si>
  <si>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</si>
  <si>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</si>
  <si>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</si>
  <si>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</si>
  <si>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</si>
  <si>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</si>
  <si>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</si>
  <si>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</si>
  <si>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</si>
  <si>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</si>
  <si>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</si>
  <si>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</si>
  <si>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</si>
  <si>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</si>
  <si>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</si>
  <si>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</si>
  <si>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</si>
  <si>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</si>
  <si>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</si>
  <si>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</si>
  <si>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</si>
  <si>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</si>
  <si>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</si>
  <si>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</si>
  <si>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</si>
  <si>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</si>
  <si>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</si>
  <si>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</si>
  <si>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</si>
  <si>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</si>
  <si>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</si>
  <si>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</si>
  <si>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</si>
  <si>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</si>
  <si>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</si>
  <si>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</si>
  <si>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</si>
  <si>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</si>
  <si>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</si>
  <si>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</si>
  <si>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</si>
  <si>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</si>
  <si>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</si>
  <si>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</si>
  <si>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</si>
  <si>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</si>
  <si>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</si>
  <si>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</si>
  <si>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</si>
  <si>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</si>
  <si>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</si>
  <si>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</si>
  <si>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</si>
  <si>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</si>
  <si>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</si>
  <si>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</si>
  <si>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</si>
  <si>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</si>
  <si>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</si>
  <si>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</si>
  <si>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</si>
  <si>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</si>
  <si>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</si>
  <si>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</si>
  <si>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</si>
  <si>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</si>
  <si>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</si>
  <si>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</si>
  <si>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</si>
  <si>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</si>
  <si>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</si>
  <si>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</si>
  <si>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</si>
  <si>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</si>
  <si>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</si>
  <si>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</si>
  <si>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</si>
  <si>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</si>
  <si>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</si>
  <si>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</si>
  <si>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</si>
  <si>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</si>
  <si>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</si>
  <si>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</si>
  <si>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</si>
  <si>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</si>
  <si>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</si>
  <si>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</si>
  <si>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</si>
  <si>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</si>
  <si>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</si>
  <si>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</si>
  <si>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</si>
  <si>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</si>
  <si>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</si>
  <si>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</si>
  <si>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</si>
  <si>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</si>
  <si>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</si>
  <si>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</si>
  <si>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</si>
  <si>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</si>
  <si>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</si>
  <si>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</si>
  <si>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</si>
  <si>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</si>
  <si>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</si>
  <si>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</si>
  <si>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</si>
  <si>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</si>
  <si>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</si>
  <si>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</si>
  <si>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</si>
  <si>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</si>
  <si>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</si>
  <si>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</si>
  <si>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</si>
  <si>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</si>
  <si>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</si>
  <si>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</si>
  <si>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</si>
  <si>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</si>
  <si>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</si>
  <si>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</si>
  <si>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</si>
  <si>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</si>
  <si>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</si>
  <si>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</si>
  <si>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</si>
  <si>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</si>
  <si>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</si>
  <si>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</si>
  <si>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</si>
  <si>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</si>
  <si>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</si>
  <si>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</si>
  <si>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</si>
  <si>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</si>
  <si>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</si>
  <si>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</si>
  <si>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</si>
  <si>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</si>
  <si>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</si>
  <si>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</si>
  <si>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</si>
  <si>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</si>
  <si>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</si>
  <si>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</si>
  <si>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</si>
  <si>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</si>
  <si>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</si>
  <si>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</si>
  <si>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</si>
  <si>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</si>
  <si>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</si>
  <si>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</si>
  <si>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</si>
  <si>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</si>
  <si>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</si>
  <si>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</si>
  <si>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</si>
  <si>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</si>
  <si>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</si>
  <si>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</si>
  <si>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</si>
  <si>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</si>
  <si>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</si>
  <si>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</si>
  <si>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</si>
  <si>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</si>
  <si>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</si>
  <si>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</si>
  <si>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</si>
  <si>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</si>
  <si>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</si>
  <si>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</si>
  <si>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</si>
  <si>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</si>
  <si>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</si>
  <si>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</si>
  <si>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</si>
  <si>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</si>
  <si>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</si>
  <si>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</si>
  <si>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</si>
  <si>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</si>
  <si>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</si>
  <si>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</si>
  <si>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</si>
  <si>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</si>
  <si>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</si>
  <si>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</si>
  <si>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</si>
  <si>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</si>
  <si>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</si>
  <si>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</si>
  <si>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</si>
  <si>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</si>
  <si>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</si>
  <si>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</si>
  <si>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</si>
  <si>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</si>
  <si>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</si>
  <si>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</si>
  <si>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</si>
  <si>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</si>
  <si>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</si>
  <si>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</si>
  <si>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</si>
  <si>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</si>
  <si>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</si>
  <si>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</si>
  <si>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</si>
  <si>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</si>
  <si>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</si>
  <si>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</si>
  <si>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</si>
  <si>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</si>
  <si>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</si>
  <si>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</si>
  <si>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</si>
  <si>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</si>
  <si>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</si>
  <si>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</si>
  <si>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</si>
  <si>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</si>
  <si>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</si>
  <si>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</si>
  <si>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</si>
  <si>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</si>
  <si>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</si>
  <si>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</si>
  <si>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</si>
  <si>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</si>
  <si>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</si>
  <si>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</si>
  <si>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</si>
  <si>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</si>
  <si>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</si>
  <si>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</si>
  <si>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</si>
  <si>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</si>
  <si>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</si>
  <si>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</si>
  <si>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</si>
  <si>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</si>
  <si>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</si>
  <si>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</si>
  <si>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</si>
  <si>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</si>
  <si>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</si>
  <si>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</si>
  <si>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</si>
  <si>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</si>
  <si>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</si>
  <si>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</si>
  <si>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</si>
  <si>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</si>
  <si>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</si>
  <si>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</si>
  <si>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</si>
  <si>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</si>
  <si>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</si>
  <si>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</si>
  <si>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</si>
  <si>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</si>
  <si>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</si>
  <si>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</si>
  <si>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</si>
  <si>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</si>
  <si>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</si>
  <si>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</si>
  <si>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</si>
  <si>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</si>
  <si>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</si>
  <si>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</si>
  <si>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</si>
  <si>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</si>
  <si>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</si>
  <si>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</si>
  <si>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</si>
  <si>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</si>
  <si>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</si>
  <si>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</si>
  <si>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</si>
  <si>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</si>
  <si>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</si>
  <si>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</si>
  <si>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</si>
  <si>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</si>
  <si>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</si>
  <si>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</si>
  <si>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</si>
  <si>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</si>
  <si>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</si>
  <si>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</si>
  <si>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</si>
  <si>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</si>
  <si>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</si>
  <si>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</si>
  <si>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</si>
  <si>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</si>
  <si>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</si>
  <si>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</si>
  <si>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</si>
  <si>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</si>
  <si>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</si>
  <si>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</si>
  <si>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</si>
  <si>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</si>
  <si>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</si>
  <si>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</si>
  <si>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</si>
  <si>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</si>
  <si>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</si>
  <si>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</si>
  <si>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</si>
  <si>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</si>
  <si>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</si>
  <si>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</si>
  <si>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</si>
  <si>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</si>
  <si>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</si>
  <si>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</si>
  <si>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</si>
  <si>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</si>
  <si>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</si>
  <si>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</si>
  <si>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</si>
  <si>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</si>
  <si>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</si>
  <si>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</si>
  <si>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</si>
  <si>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</si>
  <si>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</si>
  <si>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</si>
  <si>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</si>
  <si>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</si>
  <si>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</si>
  <si>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</si>
  <si>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</si>
  <si>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</si>
  <si>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</si>
  <si>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</si>
  <si>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</si>
  <si>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</si>
  <si>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</si>
  <si>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</si>
  <si>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</si>
  <si>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</si>
  <si>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</si>
  <si>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</si>
  <si>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</si>
  <si>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</si>
  <si>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</si>
  <si>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</si>
  <si>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</si>
  <si>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</si>
  <si>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</si>
  <si>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</si>
  <si>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</si>
  <si>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</si>
  <si>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</si>
  <si>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</si>
  <si>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</si>
  <si>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</si>
  <si>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</si>
  <si>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</si>
  <si>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</si>
  <si>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</si>
  <si>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</si>
  <si>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</si>
  <si>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</si>
  <si>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</si>
  <si>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</si>
  <si>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</si>
  <si>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</si>
  <si>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</si>
  <si>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</si>
  <si>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</si>
  <si>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</si>
  <si>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</si>
  <si>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</si>
  <si>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</si>
  <si>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</si>
  <si>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</si>
  <si>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</si>
  <si>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</si>
  <si>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</si>
  <si>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</si>
  <si>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</si>
  <si>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</si>
  <si>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</si>
  <si>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</si>
  <si>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</si>
  <si>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</si>
  <si>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</si>
  <si>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</si>
  <si>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</si>
  <si>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</si>
  <si>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</si>
  <si>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</si>
  <si>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</si>
  <si>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</si>
  <si>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</si>
  <si>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</si>
  <si>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</si>
  <si>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</si>
  <si>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</si>
  <si>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</si>
  <si>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</si>
  <si>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</si>
  <si>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</si>
  <si>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</si>
  <si>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</si>
  <si>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</si>
  <si>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</si>
  <si>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</si>
  <si>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</si>
  <si>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</si>
  <si>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</si>
  <si>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</si>
  <si>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</si>
  <si>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</si>
  <si>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</si>
  <si>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</si>
  <si>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</si>
  <si>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</si>
  <si>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</si>
  <si>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</si>
  <si>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</si>
  <si>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</si>
  <si>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</si>
  <si>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</si>
  <si>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</si>
  <si>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</si>
  <si>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</si>
  <si>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</si>
  <si>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</si>
  <si>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</si>
  <si>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</si>
  <si>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</si>
  <si>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</si>
  <si>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</si>
  <si>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</si>
  <si>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</si>
  <si>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</si>
  <si>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</si>
  <si>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</si>
  <si>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</si>
  <si>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</si>
  <si>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</si>
  <si>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</si>
  <si>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</si>
  <si>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</si>
  <si>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</si>
  <si>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</si>
  <si>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</si>
  <si>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</si>
  <si>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</si>
  <si>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</si>
  <si>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</si>
  <si>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</si>
  <si>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</si>
  <si>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</si>
  <si>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</si>
  <si>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</si>
  <si>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</si>
  <si>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</si>
  <si>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</si>
  <si>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</si>
  <si>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</si>
  <si>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</si>
  <si>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</si>
  <si>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</si>
  <si>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</si>
  <si>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</si>
  <si>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</si>
  <si>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</si>
  <si>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</si>
  <si>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</si>
  <si>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</si>
  <si>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</si>
  <si>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</si>
  <si>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</si>
  <si>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</si>
  <si>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</si>
  <si>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</si>
  <si>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</si>
  <si>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</si>
  <si>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</si>
  <si>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</si>
  <si>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</si>
  <si>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</si>
  <si>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</si>
  <si>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</si>
  <si>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</si>
  <si>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</si>
  <si>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</si>
  <si>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</si>
  <si>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</si>
  <si>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</si>
  <si>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</si>
  <si>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</si>
  <si>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</si>
  <si>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</si>
  <si>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</si>
  <si>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</si>
  <si>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</si>
  <si>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</si>
  <si>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</si>
  <si>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</si>
  <si>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</si>
  <si>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</si>
  <si>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</si>
  <si>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</si>
  <si>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</si>
  <si>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</si>
  <si>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</si>
  <si>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</si>
  <si>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</si>
  <si>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</si>
  <si>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</si>
  <si>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</si>
  <si>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</si>
  <si>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</si>
  <si>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</si>
  <si>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</si>
  <si>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</si>
  <si>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</si>
  <si>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</si>
  <si>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</si>
  <si>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</si>
  <si>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</si>
  <si>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</si>
  <si>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</si>
  <si>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</si>
  <si>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</si>
  <si>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</si>
  <si>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</si>
  <si>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</si>
  <si>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</si>
  <si>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</si>
  <si>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</si>
  <si>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</si>
  <si>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</si>
  <si>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</si>
  <si>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</si>
  <si>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</si>
  <si>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</si>
  <si>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</si>
  <si>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</si>
  <si>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</si>
  <si>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</si>
  <si>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</si>
  <si>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</si>
  <si>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</si>
  <si>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</si>
  <si>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</si>
  <si>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</si>
  <si>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</si>
  <si>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</si>
  <si>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</si>
  <si>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</si>
  <si>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</si>
  <si>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</si>
  <si>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</si>
  <si>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</si>
  <si>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</si>
  <si>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</si>
  <si>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</si>
  <si>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</si>
  <si>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</si>
  <si>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</si>
  <si>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</si>
  <si>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</si>
  <si>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</si>
  <si>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</si>
  <si>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</si>
  <si>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</si>
  <si>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</si>
  <si>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</si>
  <si>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</si>
  <si>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</si>
  <si>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</si>
  <si>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</si>
  <si>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</si>
  <si>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</si>
  <si>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</si>
  <si>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</si>
  <si>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</si>
  <si>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</si>
  <si>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</si>
  <si>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</si>
  <si>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</si>
  <si>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</si>
  <si>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</si>
  <si>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</si>
  <si>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</si>
  <si>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</si>
  <si>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</si>
  <si>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</si>
  <si>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</si>
  <si>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</si>
  <si>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</si>
  <si>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</si>
  <si>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</si>
  <si>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</si>
  <si>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</si>
  <si>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</si>
  <si>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</si>
  <si>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</si>
  <si>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</si>
  <si>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</si>
  <si>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</si>
  <si>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</si>
  <si>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</si>
  <si>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</si>
  <si>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</si>
  <si>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</si>
  <si>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</si>
  <si>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</si>
  <si>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</si>
  <si>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</si>
  <si>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</si>
  <si>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</si>
  <si>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</si>
  <si>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</si>
  <si>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</si>
  <si>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</si>
  <si>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</si>
  <si>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</si>
  <si>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</si>
  <si>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</si>
  <si>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</si>
  <si>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</si>
  <si>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</si>
  <si>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</si>
  <si>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</si>
  <si>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</si>
  <si>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</si>
  <si>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</si>
  <si>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</si>
  <si>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</si>
  <si>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</si>
  <si>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</si>
  <si>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</si>
  <si>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</si>
  <si>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</si>
  <si>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</si>
  <si>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</si>
  <si>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</si>
  <si>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</si>
  <si>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</si>
  <si>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</si>
  <si>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</si>
  <si>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</si>
  <si>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</si>
  <si>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</si>
  <si>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</si>
  <si>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</si>
  <si>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</si>
  <si>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</si>
  <si>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</si>
  <si>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</si>
  <si>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</si>
  <si>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</si>
  <si>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</si>
  <si>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</si>
  <si>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</si>
  <si>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</si>
  <si>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</si>
  <si>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</si>
  <si>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</si>
  <si>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</si>
  <si>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</si>
  <si>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</si>
  <si>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</si>
  <si>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</si>
  <si>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</si>
  <si>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</si>
  <si>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</si>
  <si>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</si>
  <si>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</si>
  <si>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</si>
  <si>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</si>
  <si>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</si>
  <si>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</si>
  <si>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</si>
  <si>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</si>
  <si>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</si>
  <si>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</si>
  <si>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</si>
  <si>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</si>
  <si>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</si>
  <si>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</si>
  <si>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</si>
  <si>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</si>
  <si>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</si>
  <si>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</si>
  <si>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</si>
  <si>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</si>
  <si>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</si>
  <si>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</si>
  <si>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</si>
  <si>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</si>
  <si>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</si>
  <si>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</si>
  <si>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</si>
  <si>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</si>
  <si>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</si>
  <si>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</si>
  <si>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</si>
  <si>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</si>
  <si>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</si>
  <si>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</si>
  <si>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</si>
  <si>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</si>
  <si>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</si>
  <si>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</si>
  <si>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</si>
  <si>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</si>
  <si>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</si>
  <si>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</si>
  <si>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</si>
  <si>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</si>
  <si>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</si>
  <si>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</si>
  <si>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</si>
  <si>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</si>
  <si>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</si>
  <si>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</si>
  <si>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</si>
  <si>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</si>
  <si>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</si>
  <si>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</si>
  <si>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</si>
  <si>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</si>
  <si>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</si>
  <si>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</si>
  <si>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</si>
  <si>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</si>
  <si>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</si>
  <si>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</si>
  <si>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</si>
  <si>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</si>
  <si>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</si>
  <si>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</si>
  <si>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</si>
  <si>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</si>
  <si>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</si>
  <si>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</si>
  <si>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</si>
  <si>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</si>
  <si>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</si>
  <si>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</si>
  <si>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</si>
  <si>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</si>
  <si>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</si>
  <si>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</si>
  <si>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</si>
  <si>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</si>
  <si>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</si>
  <si>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</si>
  <si>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</si>
  <si>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</si>
  <si>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</si>
  <si>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</si>
  <si>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</si>
  <si>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</si>
  <si>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</si>
  <si>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</si>
  <si>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</si>
  <si>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</si>
  <si>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</si>
  <si>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</si>
  <si>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</si>
  <si>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</si>
  <si>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</si>
  <si>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</si>
  <si>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</si>
  <si>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</si>
  <si>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</si>
  <si>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</si>
  <si>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</si>
  <si>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</si>
  <si>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</si>
  <si>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</si>
  <si>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</si>
  <si>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</si>
  <si>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</si>
  <si>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</si>
  <si>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</si>
  <si>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</si>
  <si>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</si>
  <si>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</si>
  <si>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</si>
  <si>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</si>
  <si>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</si>
  <si>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</si>
  <si>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</si>
  <si>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</si>
  <si>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</si>
  <si>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</si>
  <si>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</si>
  <si>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</si>
  <si>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</si>
  <si>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</si>
  <si>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</si>
  <si>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</si>
  <si>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</si>
  <si>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</si>
  <si>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</si>
  <si>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</si>
  <si>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</si>
  <si>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</si>
  <si>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</si>
  <si>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</si>
  <si>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</si>
  <si>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</si>
  <si>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</si>
  <si>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</si>
  <si>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</si>
  <si>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</si>
  <si>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</si>
  <si>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</si>
  <si>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</si>
  <si>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</si>
  <si>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</si>
  <si>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</si>
  <si>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</si>
  <si>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</si>
  <si>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</si>
  <si>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</si>
  <si>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</si>
  <si>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</si>
  <si>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</si>
  <si>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</si>
  <si>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</si>
  <si>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</si>
  <si>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</si>
  <si>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</si>
  <si>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</si>
  <si>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</si>
  <si>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</si>
  <si>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</si>
  <si>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</si>
  <si>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</si>
  <si>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</si>
  <si>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</si>
  <si>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</si>
  <si>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</si>
  <si>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</si>
  <si>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</si>
  <si>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</si>
  <si>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</si>
  <si>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</si>
  <si>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</si>
  <si>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</si>
  <si>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</si>
  <si>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</si>
  <si>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</si>
  <si>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</si>
  <si>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</si>
  <si>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</si>
  <si>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</si>
  <si>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</si>
  <si>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</si>
  <si>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</si>
  <si>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</si>
  <si>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</si>
  <si>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</si>
  <si>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</si>
  <si>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</si>
  <si>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</si>
  <si>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</si>
  <si>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</si>
  <si>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</si>
  <si>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</si>
  <si>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</si>
  <si>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</si>
  <si>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</si>
  <si>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</si>
  <si>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</si>
  <si>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</si>
  <si>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</si>
  <si>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</si>
  <si>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</si>
  <si>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</si>
  <si>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</si>
  <si>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</si>
  <si>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</si>
  <si>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</si>
  <si>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</si>
  <si>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</si>
  <si>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</si>
  <si>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</si>
  <si>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</si>
  <si>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</si>
  <si>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</si>
  <si>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</si>
  <si>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</si>
  <si>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</si>
  <si>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</si>
  <si>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</si>
  <si>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</si>
  <si>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</si>
  <si>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</si>
  <si>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</si>
  <si>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</si>
  <si>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</si>
  <si>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</si>
  <si>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</si>
  <si>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</si>
  <si>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</si>
  <si>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</si>
  <si>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</si>
  <si>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</si>
  <si>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</si>
  <si>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</si>
  <si>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</si>
  <si>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</si>
  <si>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</si>
  <si>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</si>
  <si>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</si>
  <si>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</si>
  <si>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</si>
  <si>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</si>
  <si>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</si>
  <si>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</si>
  <si>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</si>
  <si>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</si>
  <si>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</si>
  <si>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</si>
  <si>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</si>
  <si>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</si>
  <si>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</si>
  <si>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</si>
  <si>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</si>
  <si>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</si>
  <si>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</si>
  <si>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</si>
  <si>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</si>
  <si>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</si>
  <si>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</si>
  <si>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</si>
  <si>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</si>
  <si>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</si>
  <si>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</si>
  <si>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</si>
  <si>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</si>
  <si>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</si>
  <si>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</si>
  <si>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</si>
  <si>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</si>
  <si>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</si>
  <si>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</si>
  <si>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</si>
  <si>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</si>
  <si>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</si>
  <si>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</si>
  <si>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</si>
  <si>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</si>
  <si>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</si>
  <si>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</si>
  <si>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</si>
  <si>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</si>
  <si>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</si>
  <si>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</si>
  <si>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</si>
  <si>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</si>
  <si>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</si>
  <si>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</si>
  <si>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</si>
  <si>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</si>
  <si>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</si>
  <si>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</si>
  <si>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</si>
  <si>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</si>
  <si>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</si>
  <si>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</si>
  <si>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</si>
  <si>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</si>
  <si>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</si>
  <si>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</si>
  <si>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</si>
  <si>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</si>
  <si>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</si>
  <si>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</si>
  <si>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</si>
  <si>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</si>
  <si>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</si>
  <si>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</si>
  <si>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</si>
  <si>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</si>
  <si>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</si>
  <si>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</si>
  <si>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</si>
  <si>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</si>
  <si>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</si>
  <si>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</si>
  <si>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</si>
  <si>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</si>
  <si>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</si>
  <si>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</si>
  <si>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</si>
  <si>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</si>
  <si>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</si>
  <si>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</si>
  <si>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</si>
  <si>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</si>
  <si>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</si>
  <si>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</si>
  <si>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</si>
  <si>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</si>
  <si>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</si>
  <si>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</si>
  <si>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</si>
  <si>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</si>
  <si>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</si>
  <si>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</si>
  <si>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</si>
  <si>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</si>
  <si>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</si>
  <si>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</si>
  <si>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</si>
  <si>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</si>
  <si>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</si>
  <si>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</si>
  <si>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</si>
  <si>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</si>
  <si>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</si>
  <si>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</si>
  <si>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</si>
  <si>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</si>
  <si>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</si>
  <si>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</si>
  <si>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</si>
  <si>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</si>
  <si>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</si>
  <si>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</si>
  <si>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</si>
  <si>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</si>
  <si>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</si>
  <si>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</si>
  <si>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</si>
  <si>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</si>
  <si>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</si>
  <si>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</si>
  <si>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</si>
  <si>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</si>
  <si>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</si>
  <si>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</si>
  <si>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</si>
  <si>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</si>
  <si>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</si>
  <si>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</si>
  <si>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</si>
  <si>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</si>
  <si>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</si>
  <si>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</si>
  <si>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</si>
  <si>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</si>
  <si>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</si>
  <si>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</si>
  <si>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</si>
  <si>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</si>
  <si>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</si>
  <si>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</si>
  <si>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</si>
  <si>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</si>
  <si>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</si>
  <si>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</si>
  <si>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</si>
  <si>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</si>
  <si>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</si>
  <si>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</si>
  <si>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</si>
  <si>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</si>
  <si>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</si>
  <si>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</si>
  <si>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</si>
  <si>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</si>
  <si>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</si>
  <si>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</si>
  <si>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</si>
  <si>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</si>
  <si>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</si>
  <si>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</si>
  <si>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</si>
  <si>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</si>
  <si>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</si>
  <si>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</si>
  <si>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</si>
  <si>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</si>
  <si>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</si>
  <si>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</si>
  <si>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</si>
  <si>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</si>
  <si>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</si>
  <si>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</si>
  <si>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</si>
  <si>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</si>
  <si>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</si>
  <si>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</si>
  <si>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</si>
  <si>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</si>
  <si>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</si>
  <si>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</si>
  <si>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</si>
  <si>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</si>
  <si>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</si>
  <si>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</si>
  <si>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</si>
  <si>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</si>
  <si>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</si>
  <si>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</si>
  <si>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</si>
  <si>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</si>
  <si>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</si>
  <si>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</si>
  <si>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</si>
  <si>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</si>
  <si>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</si>
  <si>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</si>
  <si>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</si>
  <si>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</si>
  <si>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</si>
  <si>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</si>
  <si>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</si>
  <si>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</si>
  <si>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</si>
  <si>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</si>
  <si>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</si>
  <si>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</si>
  <si>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</si>
  <si>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</si>
  <si>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</si>
  <si>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</si>
  <si>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</si>
  <si>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</si>
  <si>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</si>
  <si>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</si>
  <si>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</si>
  <si>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</si>
  <si>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</si>
  <si>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</si>
  <si>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</si>
  <si>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</si>
  <si>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</si>
  <si>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</si>
  <si>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</si>
  <si>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</si>
  <si>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</si>
  <si>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</si>
  <si>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</si>
  <si>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</si>
  <si>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</si>
  <si>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</si>
  <si>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</si>
  <si>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</si>
  <si>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</si>
  <si>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</si>
  <si>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</si>
  <si>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</si>
  <si>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</si>
  <si>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</si>
  <si>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</si>
  <si>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</si>
  <si>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</si>
  <si>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</si>
  <si>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</si>
  <si>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</si>
  <si>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</si>
  <si>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</si>
  <si>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</si>
  <si>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</si>
  <si>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</si>
  <si>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</si>
  <si>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</si>
  <si>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</si>
  <si>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</si>
  <si>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</si>
  <si>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</si>
  <si>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</si>
  <si>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</si>
  <si>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</si>
  <si>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</si>
  <si>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</si>
  <si>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</si>
  <si>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</si>
  <si>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</si>
  <si>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</si>
  <si>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</si>
  <si>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</si>
  <si>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</si>
  <si>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</si>
  <si>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</si>
  <si>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</si>
  <si>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</si>
  <si>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</si>
  <si>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</si>
  <si>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</si>
  <si>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</si>
  <si>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</si>
  <si>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</si>
  <si>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</si>
  <si>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</si>
  <si>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</si>
  <si>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</si>
  <si>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</si>
  <si>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</si>
  <si>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</si>
  <si>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</si>
  <si>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</si>
  <si>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</si>
  <si>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</si>
  <si>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</si>
  <si>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</si>
  <si>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</si>
  <si>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</si>
  <si>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</si>
  <si>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</si>
  <si>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</si>
  <si>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</si>
  <si>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</si>
  <si>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</si>
  <si>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</si>
  <si>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</si>
  <si>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</si>
  <si>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</si>
  <si>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</si>
  <si>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</si>
  <si>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</si>
  <si>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</si>
  <si>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</si>
  <si>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</si>
  <si>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</si>
  <si>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</si>
  <si>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</si>
  <si>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</si>
  <si>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</si>
  <si>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</si>
  <si>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</si>
  <si>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</si>
  <si>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</si>
  <si>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</si>
  <si>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</si>
  <si>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</si>
  <si>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</si>
  <si>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</si>
  <si>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</si>
  <si>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</si>
  <si>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</si>
  <si>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</si>
  <si>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</si>
  <si>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</si>
  <si>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</si>
  <si>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</si>
  <si>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</si>
  <si>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</si>
  <si>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</si>
  <si>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</si>
  <si>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</si>
  <si>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</si>
  <si>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</si>
  <si>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</si>
  <si>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</si>
  <si>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</si>
  <si>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</si>
  <si>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</si>
  <si>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</si>
  <si>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</si>
  <si>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</si>
  <si>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</si>
  <si>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</si>
  <si>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</si>
  <si>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</si>
  <si>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</si>
  <si>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</si>
  <si>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</si>
  <si>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</si>
  <si>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</si>
  <si>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</si>
  <si>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</si>
  <si>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</si>
  <si>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</si>
  <si>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</si>
  <si>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</si>
  <si>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</si>
  <si>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</si>
  <si>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</si>
  <si>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</si>
  <si>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</si>
  <si>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</si>
  <si>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</si>
  <si>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</si>
  <si>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</si>
  <si>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</si>
  <si>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</si>
  <si>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</si>
  <si>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</si>
  <si>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</si>
  <si>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</si>
  <si>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</si>
  <si>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</si>
  <si>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</si>
  <si>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</si>
  <si>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</si>
  <si>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</si>
  <si>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</si>
  <si>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</si>
  <si>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</si>
  <si>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</si>
  <si>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</si>
  <si>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</si>
  <si>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</si>
  <si>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</si>
  <si>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</si>
  <si>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</si>
  <si>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</si>
  <si>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</si>
  <si>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</si>
  <si>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</si>
  <si>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</si>
  <si>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</si>
  <si>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</si>
  <si>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</si>
  <si>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</si>
  <si>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</si>
  <si>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</si>
  <si>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</si>
  <si>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</si>
  <si>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</si>
  <si>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</si>
  <si>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</si>
  <si>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</si>
  <si>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</si>
  <si>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</si>
  <si>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</si>
  <si>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</si>
  <si>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</si>
  <si>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</si>
  <si>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</si>
  <si>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</si>
  <si>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</si>
  <si>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</si>
  <si>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</si>
  <si>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</si>
  <si>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</si>
  <si>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</si>
  <si>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</si>
  <si>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</si>
  <si>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</si>
  <si>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</si>
  <si>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</si>
  <si>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</si>
  <si>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</si>
  <si>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</si>
  <si>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</si>
  <si>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</si>
  <si>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</si>
  <si>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</si>
  <si>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</si>
  <si>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</si>
  <si>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</si>
  <si>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</si>
  <si>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</si>
  <si>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</si>
  <si>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</si>
  <si>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</si>
  <si>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</si>
  <si>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</si>
  <si>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</si>
  <si>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</si>
  <si>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</si>
  <si>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</si>
  <si>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</si>
  <si>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</si>
  <si>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</si>
  <si>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</si>
  <si>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</si>
  <si>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</si>
  <si>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</si>
  <si>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</si>
  <si>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</si>
  <si>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</si>
  <si>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</si>
  <si>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</si>
  <si>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</si>
  <si>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</si>
  <si>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</si>
  <si>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</si>
  <si>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</si>
  <si>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</si>
  <si>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</si>
  <si>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</si>
  <si>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</si>
  <si>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</si>
  <si>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</si>
  <si>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</si>
  <si>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</si>
  <si>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</si>
  <si>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</si>
  <si>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</si>
  <si>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</si>
  <si>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</si>
  <si>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</si>
  <si>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</si>
  <si>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</si>
  <si>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</si>
  <si>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</si>
  <si>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</si>
  <si>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</si>
  <si>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</si>
  <si>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</si>
  <si>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</si>
  <si>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</si>
  <si>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</si>
  <si>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</si>
  <si>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</si>
  <si>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</si>
  <si>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</si>
  <si>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</si>
  <si>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</si>
  <si>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</si>
  <si>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</si>
  <si>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</si>
  <si>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</si>
  <si>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</si>
  <si>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</si>
  <si>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</si>
  <si>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</si>
  <si>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</si>
  <si>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</si>
  <si>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</si>
  <si>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</si>
  <si>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</si>
  <si>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</si>
  <si>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</si>
  <si>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</si>
  <si>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</si>
  <si>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</si>
  <si>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</si>
  <si>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</si>
  <si>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</si>
  <si>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</si>
  <si>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</si>
  <si>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</si>
  <si>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</si>
  <si>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</si>
  <si>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</si>
  <si>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</si>
  <si>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</si>
  <si>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</si>
  <si>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</si>
  <si>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</si>
  <si>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</si>
  <si>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</si>
  <si>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</si>
  <si>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</si>
  <si>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</si>
  <si>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</si>
  <si>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</si>
  <si>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</si>
  <si>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</si>
  <si>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</si>
  <si>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</si>
  <si>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</si>
  <si>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</si>
  <si>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</si>
  <si>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</si>
  <si>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</si>
  <si>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</si>
  <si>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</si>
  <si>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</si>
  <si>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</si>
  <si>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</si>
  <si>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</si>
  <si>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</si>
  <si>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</si>
  <si>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</si>
  <si>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</si>
  <si>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</si>
  <si>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</si>
  <si>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</si>
  <si>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</si>
  <si>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</si>
  <si>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</si>
  <si>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</si>
  <si>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</si>
  <si>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</si>
  <si>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</si>
  <si>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</si>
  <si>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</si>
  <si>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</si>
  <si>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</si>
  <si>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</si>
  <si>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</si>
  <si>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</si>
  <si>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</si>
  <si>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</si>
  <si>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</si>
  <si>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</si>
  <si>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</si>
  <si>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</si>
  <si>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</si>
  <si>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</si>
  <si>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</si>
  <si>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</si>
  <si>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</si>
  <si>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</si>
  <si>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</si>
  <si>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</si>
  <si>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</si>
  <si>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</si>
  <si>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</si>
  <si>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</si>
  <si>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</si>
  <si>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</si>
  <si>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</si>
  <si>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</si>
  <si>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</si>
  <si>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</si>
  <si>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</si>
  <si>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</si>
  <si>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</si>
  <si>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</si>
  <si>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</si>
  <si>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</si>
  <si>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</si>
  <si>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</si>
  <si>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</si>
  <si>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</si>
  <si>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</si>
  <si>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</si>
  <si>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</si>
  <si>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</si>
  <si>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</si>
  <si>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</si>
  <si>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</si>
  <si>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</si>
  <si>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</si>
  <si>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</si>
  <si>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</si>
  <si>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</si>
  <si>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</si>
  <si>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</si>
  <si>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</si>
  <si>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</si>
  <si>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</si>
  <si>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</si>
  <si>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</si>
  <si>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</si>
  <si>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</si>
  <si>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</si>
  <si>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</si>
  <si>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</si>
  <si>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</si>
  <si>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</si>
  <si>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</si>
  <si>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</si>
  <si>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</si>
  <si>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</si>
  <si>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</si>
  <si>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</si>
  <si>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</si>
  <si>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</si>
  <si>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</si>
  <si>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</si>
  <si>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</si>
  <si>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</si>
  <si>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</si>
  <si>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</si>
  <si>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</si>
  <si>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</si>
  <si>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</si>
  <si>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</si>
  <si>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</si>
  <si>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</si>
  <si>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</si>
  <si>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</si>
  <si>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</si>
  <si>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</si>
  <si>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</si>
  <si>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</si>
  <si>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</si>
  <si>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</si>
  <si>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</si>
  <si>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</si>
  <si>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</si>
  <si>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</si>
  <si>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</si>
  <si>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</si>
  <si>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</si>
  <si>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</si>
  <si>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</si>
  <si>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</si>
  <si>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</si>
  <si>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</si>
  <si>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</si>
  <si>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</si>
  <si>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</si>
  <si>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</si>
  <si>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</si>
  <si>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</si>
  <si>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</si>
  <si>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</si>
  <si>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</si>
  <si>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</si>
  <si>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</si>
  <si>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</si>
  <si>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</si>
  <si>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</si>
  <si>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</si>
  <si>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</si>
  <si>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</si>
  <si>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</si>
  <si>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</si>
  <si>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</si>
  <si>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</si>
  <si>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</si>
  <si>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</si>
  <si>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</si>
  <si>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</si>
  <si>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</si>
  <si>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</si>
  <si>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</si>
  <si>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</si>
  <si>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</si>
  <si>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</si>
  <si>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</si>
  <si>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</si>
  <si>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</si>
  <si>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</si>
  <si>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</si>
  <si>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</si>
  <si>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</si>
  <si>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</si>
  <si>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</si>
  <si>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</si>
  <si>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</si>
  <si>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</si>
  <si>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</si>
  <si>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</si>
  <si>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</si>
  <si>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</si>
  <si>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</si>
  <si>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</si>
  <si>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</si>
  <si>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</si>
  <si>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</si>
  <si>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</si>
  <si>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</si>
  <si>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</si>
  <si>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</si>
  <si>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</si>
  <si>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</si>
  <si>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</si>
  <si>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</si>
  <si>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</si>
  <si>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</si>
  <si>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</si>
  <si>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</si>
  <si>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</si>
  <si>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</si>
  <si>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</si>
  <si>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</si>
  <si>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</si>
  <si>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</si>
  <si>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</si>
  <si>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</si>
  <si>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</si>
  <si>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</si>
  <si>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</si>
  <si>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</si>
  <si>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</si>
  <si>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</si>
  <si>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</si>
  <si>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</si>
  <si>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</si>
  <si>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</si>
  <si>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</si>
  <si>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</si>
  <si>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</si>
  <si>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</si>
  <si>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</si>
  <si>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</si>
  <si>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</si>
  <si>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</si>
  <si>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</si>
  <si>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</si>
  <si>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</si>
  <si>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</si>
  <si>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</si>
  <si>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</si>
  <si>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</si>
  <si>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</si>
  <si>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</si>
  <si>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</si>
  <si>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</si>
  <si>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</si>
  <si>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</si>
  <si>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</si>
  <si>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</si>
  <si>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</si>
  <si>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</si>
  <si>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</si>
  <si>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</si>
  <si>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</si>
  <si>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</si>
  <si>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</si>
  <si>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</si>
  <si>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</si>
  <si>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</si>
  <si>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</si>
  <si>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</si>
  <si>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</si>
  <si>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</si>
  <si>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</si>
  <si>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</si>
  <si>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</si>
  <si>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</si>
  <si>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</si>
  <si>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</si>
  <si>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</si>
  <si>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</si>
  <si>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</si>
  <si>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</si>
  <si>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</si>
  <si>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</si>
  <si>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</si>
  <si>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</si>
  <si>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</si>
  <si>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</si>
  <si>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</si>
  <si>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</si>
  <si>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</si>
  <si>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</si>
  <si>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</si>
  <si>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</si>
  <si>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</si>
  <si>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</si>
  <si>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</si>
  <si>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</si>
  <si>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</si>
  <si>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</si>
  <si>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</si>
  <si>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</si>
  <si>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</si>
  <si>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</si>
  <si>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</si>
  <si>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</si>
  <si>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</si>
  <si>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</si>
  <si>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</si>
  <si>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</si>
  <si>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</si>
  <si>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</si>
  <si>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</si>
  <si>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</si>
  <si>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</si>
  <si>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</si>
  <si>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</si>
  <si>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</si>
  <si>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</si>
  <si>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</si>
  <si>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</si>
  <si>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</si>
  <si>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</si>
  <si>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</si>
  <si>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</si>
  <si>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</si>
  <si>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</si>
  <si>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</si>
  <si>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</si>
  <si>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</si>
  <si>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</si>
  <si>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</si>
  <si>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</si>
  <si>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</si>
  <si>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</si>
  <si>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</si>
  <si>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</si>
  <si>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</si>
  <si>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</si>
  <si>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</si>
  <si>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</si>
  <si>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</si>
  <si>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</si>
  <si>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</si>
  <si>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</si>
  <si>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</si>
  <si>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</si>
  <si>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</si>
  <si>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</si>
  <si>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</si>
  <si>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</si>
  <si>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</si>
  <si>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</si>
  <si>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</si>
  <si>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</si>
  <si>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</si>
  <si>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</si>
  <si>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</si>
  <si>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</si>
  <si>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</si>
  <si>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</si>
  <si>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</si>
  <si>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</si>
  <si>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</si>
  <si>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</si>
  <si>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</si>
  <si>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</si>
  <si>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</si>
  <si>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</si>
  <si>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</si>
  <si>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</si>
  <si>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</si>
  <si>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</si>
  <si>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</si>
  <si>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</si>
  <si>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</si>
  <si>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</si>
  <si>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</si>
  <si>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</si>
  <si>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</si>
  <si>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</si>
  <si>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</si>
  <si>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</si>
  <si>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</si>
  <si>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</si>
  <si>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</si>
  <si>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</si>
  <si>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</si>
  <si>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</si>
  <si>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</si>
  <si>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</si>
  <si>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</si>
  <si>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</si>
  <si>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</si>
  <si>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</si>
  <si>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</si>
  <si>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</si>
  <si>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</si>
  <si>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</si>
  <si>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</si>
  <si>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</si>
  <si>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</si>
  <si>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</si>
  <si>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</si>
  <si>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</si>
  <si>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</si>
  <si>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</si>
  <si>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</si>
  <si>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</si>
  <si>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</si>
  <si>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</si>
  <si>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</si>
  <si>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</si>
  <si>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</si>
  <si>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</si>
  <si>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</si>
  <si>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</si>
  <si>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</si>
  <si>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</si>
  <si>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</si>
  <si>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</si>
  <si>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</si>
  <si>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</si>
  <si>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</si>
  <si>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</si>
  <si>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</si>
  <si>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</si>
  <si>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</si>
  <si>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</si>
  <si>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</si>
  <si>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</si>
  <si>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</si>
  <si>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</si>
  <si>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</si>
  <si>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</si>
  <si>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</si>
  <si>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</si>
  <si>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</si>
  <si>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</si>
  <si>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</si>
  <si>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</si>
  <si>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</si>
  <si>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</si>
  <si>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</si>
  <si>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</si>
  <si>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</si>
  <si>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</si>
  <si>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</si>
  <si>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</si>
  <si>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</si>
  <si>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</si>
  <si>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</si>
  <si>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</si>
  <si>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</si>
  <si>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</si>
  <si>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</si>
  <si>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</si>
  <si>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</si>
  <si>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</si>
  <si>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</si>
  <si>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</si>
  <si>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</si>
  <si>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</si>
  <si>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</si>
  <si>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</si>
  <si>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</si>
  <si>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</si>
  <si>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</si>
  <si>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</si>
  <si>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</si>
  <si>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</si>
  <si>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</si>
  <si>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</si>
  <si>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</si>
  <si>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</si>
  <si>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</si>
  <si>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</si>
  <si>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</si>
  <si>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</si>
  <si>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</si>
  <si>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</si>
  <si>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</si>
  <si>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</si>
  <si>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</si>
  <si>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</si>
  <si>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</si>
  <si>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</si>
  <si>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</si>
  <si>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</si>
  <si>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</si>
  <si>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</si>
  <si>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</si>
  <si>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</si>
  <si>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</si>
  <si>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</si>
  <si>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</si>
  <si>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</si>
  <si>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</si>
  <si>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</si>
  <si>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</si>
  <si>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</si>
  <si>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</si>
  <si>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</si>
  <si>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</si>
  <si>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</si>
  <si>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</si>
  <si>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</si>
  <si>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</si>
  <si>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</si>
  <si>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</si>
  <si>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</si>
  <si>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</si>
  <si>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</si>
  <si>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</si>
  <si>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</si>
  <si>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</si>
  <si>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</si>
  <si>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</si>
  <si>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</si>
  <si>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</si>
  <si>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</si>
  <si>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</si>
  <si>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</si>
  <si>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</si>
  <si>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</si>
  <si>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</si>
  <si>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</si>
  <si>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</si>
  <si>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</si>
  <si>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</si>
  <si>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</si>
  <si>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</si>
  <si>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</si>
  <si>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</si>
  <si>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</si>
  <si>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</si>
  <si>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</si>
  <si>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</si>
  <si>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</si>
  <si>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</si>
  <si>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</si>
  <si>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</si>
  <si>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</si>
  <si>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</si>
  <si>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</si>
  <si>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</si>
  <si>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</si>
  <si>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</si>
  <si>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</si>
  <si>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</si>
  <si>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</si>
  <si>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</si>
  <si>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</si>
  <si>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</si>
  <si>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</si>
  <si>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</si>
  <si>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</si>
  <si>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</si>
  <si>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</si>
  <si>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</si>
  <si>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</si>
  <si>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</si>
  <si>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</si>
  <si>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</si>
  <si>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</si>
  <si>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</si>
  <si>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</si>
  <si>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</si>
  <si>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</si>
  <si>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</si>
  <si>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</si>
  <si>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</si>
  <si>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</si>
  <si>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</si>
  <si>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</si>
  <si>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</si>
  <si>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</si>
  <si>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</si>
  <si>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</si>
  <si>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</si>
  <si>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</si>
  <si>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</si>
  <si>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</si>
  <si>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</si>
  <si>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</si>
  <si>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</si>
  <si>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</si>
  <si>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</si>
  <si>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</si>
  <si>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</si>
  <si>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</si>
  <si>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</si>
  <si>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</si>
  <si>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</si>
  <si>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</si>
  <si>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</si>
  <si>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</si>
  <si>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</si>
  <si>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</si>
  <si>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</si>
  <si>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</si>
  <si>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</si>
  <si>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</si>
  <si>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</si>
  <si>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</si>
  <si>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</si>
  <si>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</si>
  <si>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</si>
  <si>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</si>
  <si>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</si>
  <si>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</si>
  <si>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</si>
  <si>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</si>
  <si>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</si>
  <si>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</si>
  <si>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</si>
  <si>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</si>
  <si>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</si>
  <si>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</si>
  <si>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</si>
  <si>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</si>
  <si>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</si>
  <si>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</si>
  <si>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</si>
  <si>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</si>
  <si>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</si>
  <si>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</si>
  <si>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</si>
  <si>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</si>
  <si>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</si>
  <si>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</si>
  <si>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</si>
  <si>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</si>
  <si>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</si>
  <si>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</si>
  <si>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</si>
  <si>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</si>
  <si>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</si>
  <si>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</si>
  <si>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</si>
  <si>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</si>
  <si>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</si>
  <si>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</si>
  <si>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</si>
  <si>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</si>
  <si>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</si>
  <si>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</si>
  <si>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</si>
  <si>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</si>
  <si>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</si>
  <si>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</si>
  <si>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</si>
  <si>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</si>
  <si>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</si>
  <si>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</si>
  <si>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</si>
  <si>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</si>
  <si>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</si>
  <si>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</si>
  <si>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</si>
  <si>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</si>
  <si>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</si>
  <si>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</si>
  <si>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</si>
  <si>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</si>
  <si>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</si>
  <si>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</si>
  <si>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</si>
  <si>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</si>
  <si>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</si>
  <si>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</si>
  <si>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</si>
  <si>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</si>
  <si>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</si>
  <si>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</si>
  <si>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</si>
  <si>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</si>
  <si>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</si>
  <si>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</si>
  <si>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</si>
  <si>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</si>
  <si>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</si>
  <si>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</si>
  <si>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</si>
  <si>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</si>
  <si>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</si>
  <si>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</si>
  <si>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</si>
  <si>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</si>
  <si>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</si>
  <si>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</si>
  <si>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</si>
  <si>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</si>
  <si>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</si>
  <si>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</si>
  <si>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</si>
  <si>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</si>
  <si>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</si>
  <si>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</si>
  <si>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</si>
  <si>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</si>
  <si>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</si>
  <si>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</si>
  <si>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</si>
  <si>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</si>
  <si>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</si>
  <si>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</si>
  <si>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</si>
  <si>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</si>
  <si>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</si>
  <si>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</si>
  <si>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</si>
  <si>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</si>
  <si>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</si>
  <si>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</si>
  <si>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</si>
  <si>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</si>
  <si>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</si>
  <si>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</si>
  <si>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</si>
  <si>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</si>
  <si>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</si>
  <si>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</si>
  <si>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</si>
  <si>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</si>
  <si>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</si>
  <si>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</si>
  <si>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</si>
  <si>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</si>
  <si>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</si>
  <si>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</si>
  <si>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</si>
  <si>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</si>
  <si>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</si>
  <si>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</si>
  <si>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</si>
  <si>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</si>
  <si>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</si>
  <si>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</si>
  <si>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</si>
  <si>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</si>
  <si>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</si>
  <si>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</si>
  <si>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</si>
  <si>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</si>
  <si>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</si>
  <si>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</si>
  <si>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</si>
  <si>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</si>
  <si>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</si>
  <si>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</si>
  <si>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</si>
  <si>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</si>
  <si>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</si>
  <si>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</si>
  <si>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</si>
  <si>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</si>
  <si>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</si>
  <si>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</si>
  <si>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</si>
  <si>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</si>
  <si>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</si>
  <si>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</si>
  <si>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</si>
  <si>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</si>
  <si>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</si>
  <si>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</si>
  <si>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</si>
  <si>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</si>
  <si>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</si>
  <si>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</si>
  <si>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</si>
  <si>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</si>
  <si>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</si>
  <si>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</si>
  <si>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</si>
  <si>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</si>
  <si>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</si>
  <si>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</si>
  <si>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</si>
  <si>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</si>
  <si>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</si>
  <si>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</si>
  <si>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</si>
  <si>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</si>
  <si>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</si>
  <si>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</si>
  <si>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</si>
  <si>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</si>
  <si>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</si>
  <si>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</si>
  <si>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</si>
  <si>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</si>
  <si>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</si>
  <si>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</si>
  <si>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</si>
  <si>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</si>
  <si>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</si>
  <si>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</si>
  <si>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</si>
  <si>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</si>
  <si>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</si>
  <si>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</si>
  <si>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</si>
  <si>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</si>
  <si>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</si>
  <si>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</si>
  <si>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</si>
  <si>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</si>
  <si>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</si>
  <si>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</si>
  <si>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</si>
  <si>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</si>
  <si>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</si>
  <si>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</si>
  <si>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</si>
  <si>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</si>
  <si>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</si>
  <si>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</si>
  <si>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</si>
  <si>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</si>
  <si>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</si>
  <si>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</si>
  <si>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</si>
  <si>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</si>
  <si>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</si>
  <si>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</si>
  <si>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</si>
  <si>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</si>
  <si>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</si>
  <si>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</si>
  <si>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</si>
  <si>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</si>
  <si>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</si>
  <si>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</si>
  <si>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</si>
  <si>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</si>
  <si>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</si>
  <si>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</si>
  <si>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</si>
  <si>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</si>
  <si>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</si>
  <si>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</si>
  <si>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</si>
  <si>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</si>
  <si>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</si>
  <si>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</si>
  <si>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</si>
  <si>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</si>
  <si>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</si>
  <si>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</si>
  <si>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</si>
  <si>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</si>
  <si>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</si>
  <si>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</si>
  <si>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</si>
  <si>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</si>
  <si>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</si>
  <si>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</si>
  <si>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</si>
  <si>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</si>
  <si>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</si>
  <si>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</si>
  <si>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</si>
  <si>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</si>
  <si>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</si>
  <si>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</si>
  <si>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</si>
  <si>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</si>
  <si>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</si>
  <si>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</si>
  <si>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</si>
  <si>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</si>
  <si>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</si>
  <si>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</si>
  <si>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</si>
  <si>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</si>
  <si>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</si>
  <si>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</si>
  <si>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</si>
  <si>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</si>
  <si>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</si>
  <si>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</si>
  <si>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</si>
  <si>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</si>
  <si>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</si>
  <si>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</si>
  <si>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</si>
  <si>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</si>
  <si>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</si>
  <si>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</si>
  <si>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</si>
  <si>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</si>
  <si>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</si>
  <si>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</si>
  <si>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</si>
  <si>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</si>
  <si>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</si>
  <si>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</si>
  <si>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</si>
  <si>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</si>
  <si>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</si>
  <si>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</si>
  <si>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</si>
  <si>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</si>
  <si>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</si>
  <si>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</si>
  <si>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</si>
  <si>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</si>
  <si>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</si>
  <si>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</si>
  <si>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</si>
  <si>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</si>
  <si>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</si>
  <si>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</si>
  <si>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</si>
  <si>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</si>
  <si>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</si>
  <si>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</si>
  <si>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</si>
  <si>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</si>
  <si>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</si>
  <si>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</si>
  <si>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</si>
  <si>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</si>
  <si>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</si>
  <si>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</si>
  <si>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</si>
  <si>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</si>
  <si>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</si>
  <si>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</si>
  <si>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</si>
  <si>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</si>
  <si>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</si>
  <si>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</si>
  <si>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</si>
  <si>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</si>
  <si>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</si>
  <si>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</si>
  <si>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</si>
  <si>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</si>
  <si>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</si>
  <si>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</si>
  <si>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</si>
  <si>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</si>
  <si>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</si>
  <si>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</si>
  <si>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</si>
  <si>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</si>
  <si>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</si>
  <si>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</si>
  <si>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</si>
  <si>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</si>
  <si>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</si>
  <si>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</si>
  <si>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</si>
  <si>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</si>
  <si>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</si>
  <si>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</si>
  <si>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</si>
  <si>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</si>
  <si>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</si>
  <si>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</si>
  <si>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</si>
  <si>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</si>
  <si>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</si>
  <si>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</si>
  <si>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</si>
  <si>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</si>
  <si>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</si>
  <si>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</si>
  <si>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</si>
  <si>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</si>
  <si>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</si>
  <si>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</si>
  <si>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</si>
  <si>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</si>
  <si>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</si>
  <si>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</si>
  <si>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</si>
  <si>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</si>
  <si>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</si>
  <si>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</si>
  <si>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</si>
  <si>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</si>
  <si>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</si>
  <si>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</si>
  <si>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</si>
  <si>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</si>
  <si>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</si>
  <si>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</si>
  <si>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</si>
  <si>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</si>
  <si>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</si>
  <si>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</si>
  <si>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</si>
  <si>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</si>
  <si>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</si>
  <si>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</si>
  <si>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</si>
  <si>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</si>
  <si>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</si>
  <si>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</si>
  <si>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</si>
  <si>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</si>
  <si>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</si>
  <si>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</si>
  <si>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</si>
  <si>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</si>
  <si>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</si>
  <si>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</si>
  <si>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</si>
  <si>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</si>
  <si>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</si>
  <si>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</si>
  <si>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</si>
  <si>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</si>
  <si>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</si>
  <si>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</si>
  <si>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</si>
  <si>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</si>
  <si>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</si>
  <si>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</si>
  <si>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</si>
  <si>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</si>
  <si>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</si>
  <si>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</si>
  <si>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</si>
  <si>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</si>
  <si>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</si>
  <si>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</si>
  <si>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</si>
  <si>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</si>
  <si>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</si>
  <si>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</si>
  <si>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</si>
  <si>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</si>
  <si>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</si>
  <si>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</si>
  <si>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</si>
  <si>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</si>
  <si>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</si>
  <si>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</si>
  <si>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</si>
  <si>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</si>
  <si>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</si>
  <si>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</si>
  <si>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</si>
  <si>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</si>
  <si>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</si>
  <si>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</si>
  <si>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</si>
  <si>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</si>
  <si>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</si>
  <si>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</si>
  <si>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</si>
  <si>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</si>
  <si>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</si>
  <si>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</si>
  <si>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</si>
  <si>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</si>
  <si>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</si>
  <si>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</si>
  <si>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</si>
  <si>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</si>
  <si>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</si>
  <si>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</si>
  <si>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</si>
  <si>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</si>
  <si>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</si>
  <si>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</si>
  <si>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</si>
  <si>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</si>
  <si>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</si>
  <si>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</si>
  <si>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</si>
  <si>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</si>
  <si>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</si>
  <si>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</si>
  <si>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</si>
  <si>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</si>
  <si>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</si>
  <si>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</si>
  <si>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</si>
  <si>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</si>
  <si>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</si>
  <si>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</si>
  <si>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</si>
  <si>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</si>
  <si>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</si>
  <si>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</si>
  <si>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</si>
  <si>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</si>
  <si>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</si>
  <si>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</si>
  <si>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</si>
  <si>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</si>
  <si>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</si>
  <si>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</si>
  <si>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</si>
  <si>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</si>
  <si>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</si>
  <si>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</si>
  <si>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</si>
  <si>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</si>
  <si>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</si>
  <si>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</si>
  <si>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</si>
  <si>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</si>
  <si>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</si>
  <si>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</si>
  <si>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</si>
  <si>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</si>
  <si>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</si>
  <si>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</si>
  <si>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</si>
  <si>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</si>
  <si>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</si>
  <si>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</si>
  <si>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</si>
  <si>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</si>
  <si>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</si>
  <si>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</si>
  <si>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</si>
  <si>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</si>
  <si>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</si>
  <si>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</si>
  <si>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</si>
  <si>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</si>
  <si>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</si>
  <si>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</si>
  <si>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</si>
  <si>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</si>
  <si>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</si>
  <si>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</si>
  <si>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</si>
  <si>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</si>
  <si>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</si>
  <si>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</si>
  <si>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</si>
  <si>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</si>
  <si>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</si>
  <si>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</si>
  <si>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</si>
  <si>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</si>
  <si>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</si>
  <si>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</si>
  <si>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</si>
  <si>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</si>
  <si>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</si>
  <si>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</si>
  <si>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</si>
  <si>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</si>
  <si>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</si>
  <si>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</si>
  <si>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</si>
  <si>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</si>
  <si>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</si>
  <si>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</si>
  <si>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</si>
  <si>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</si>
  <si>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</si>
  <si>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</si>
  <si>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</si>
  <si>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</si>
  <si>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</si>
  <si>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</si>
  <si>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</si>
  <si>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</si>
  <si>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</si>
  <si>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</si>
  <si>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</si>
  <si>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</si>
  <si>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</si>
  <si>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</si>
  <si>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</si>
  <si>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</si>
  <si>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</si>
  <si>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</si>
  <si>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</si>
  <si>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</si>
  <si>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</si>
  <si>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</si>
  <si>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</si>
  <si>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</si>
  <si>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</si>
  <si>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</si>
  <si>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</si>
  <si>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</si>
  <si>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</si>
  <si>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</si>
  <si>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</si>
  <si>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</si>
  <si>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</si>
  <si>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</si>
  <si>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</si>
  <si>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</si>
  <si>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</si>
  <si>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</si>
  <si>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</si>
  <si>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</si>
  <si>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</si>
  <si>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</si>
  <si>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</si>
  <si>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</si>
  <si>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</si>
  <si>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</si>
  <si>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</si>
  <si>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</si>
  <si>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</si>
  <si>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</si>
  <si>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</si>
  <si>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</si>
  <si>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</si>
  <si>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</si>
  <si>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</si>
  <si>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</si>
  <si>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</si>
  <si>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</si>
  <si>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</si>
  <si>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</si>
  <si>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</si>
  <si>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</si>
  <si>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</si>
  <si>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</si>
  <si>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</si>
  <si>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</si>
  <si>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</si>
  <si>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</si>
  <si>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</si>
  <si>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</si>
  <si>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</si>
  <si>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</si>
  <si>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</si>
  <si>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</si>
  <si>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</si>
  <si>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</si>
  <si>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</si>
  <si>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</si>
  <si>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</si>
  <si>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</si>
  <si>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</si>
  <si>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</si>
  <si>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</si>
  <si>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</si>
  <si>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</si>
  <si>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</si>
  <si>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</si>
  <si>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</si>
  <si>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</si>
  <si>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</si>
  <si>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</si>
  <si>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</si>
  <si>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</si>
  <si>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</si>
  <si>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</si>
  <si>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</si>
  <si>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</si>
  <si>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</si>
  <si>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</si>
  <si>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</si>
  <si>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</si>
  <si>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</si>
  <si>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</si>
  <si>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</si>
  <si>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</si>
  <si>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</si>
  <si>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</si>
  <si>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</si>
  <si>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</si>
  <si>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</si>
  <si>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</si>
  <si>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</si>
  <si>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</si>
  <si>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</si>
  <si>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</si>
  <si>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</si>
  <si>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</si>
  <si>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</si>
  <si>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</si>
  <si>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</si>
  <si>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</si>
  <si>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</si>
  <si>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</si>
  <si>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</si>
  <si>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</si>
  <si>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</si>
  <si>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</si>
  <si>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</si>
  <si>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</si>
  <si>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</si>
  <si>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</si>
  <si>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</si>
  <si>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</si>
  <si>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</si>
  <si>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</si>
  <si>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</si>
  <si>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</si>
  <si>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</si>
  <si>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</si>
  <si>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</si>
  <si>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</si>
  <si>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</si>
  <si>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</si>
  <si>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</si>
  <si>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</si>
  <si>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</si>
  <si>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</si>
  <si>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</si>
  <si>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</si>
  <si>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</si>
  <si>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</si>
  <si>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</si>
  <si>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</si>
  <si>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</si>
  <si>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</si>
  <si>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</si>
  <si>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</si>
  <si>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</si>
  <si>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</si>
  <si>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</si>
  <si>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</si>
  <si>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</si>
  <si>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</si>
  <si>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</si>
  <si>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</si>
  <si>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</si>
  <si>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</si>
  <si>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</si>
  <si>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</si>
  <si>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</si>
  <si>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</si>
  <si>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</si>
  <si>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</si>
  <si>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</si>
  <si>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</si>
  <si>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</si>
  <si>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</si>
  <si>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</si>
  <si>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</si>
  <si>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</si>
  <si>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</si>
  <si>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</si>
  <si>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</si>
  <si>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</si>
  <si>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</si>
  <si>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</si>
  <si>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</si>
  <si>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</si>
  <si>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</si>
  <si>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</si>
  <si>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</si>
  <si>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</si>
  <si>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</si>
  <si>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</si>
  <si>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</si>
  <si>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</si>
  <si>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</si>
  <si>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</si>
  <si>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</si>
  <si>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</si>
  <si>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</si>
  <si>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</si>
  <si>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</si>
  <si>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</si>
  <si>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</si>
  <si>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</si>
  <si>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</si>
  <si>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</si>
  <si>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</si>
  <si>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</si>
  <si>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</si>
  <si>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</si>
  <si>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</si>
  <si>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</si>
  <si>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</si>
  <si>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</si>
  <si>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</si>
  <si>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</si>
  <si>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</si>
  <si>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</si>
  <si>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</si>
  <si>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</si>
  <si>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</si>
  <si>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</si>
  <si>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</si>
  <si>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</si>
  <si>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</si>
  <si>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</si>
  <si>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</si>
  <si>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</si>
  <si>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</si>
  <si>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</si>
  <si>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</si>
  <si>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</si>
  <si>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</si>
  <si>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</si>
  <si>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</si>
  <si>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</si>
  <si>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</si>
  <si>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</si>
  <si>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</si>
  <si>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</si>
  <si>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</si>
  <si>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</si>
  <si>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</si>
  <si>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</si>
  <si>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</si>
  <si>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</si>
  <si>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</si>
  <si>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</si>
  <si>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</si>
  <si>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</si>
  <si>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</si>
  <si>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</si>
  <si>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</si>
  <si>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</si>
  <si>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</si>
  <si>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</si>
  <si>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</si>
  <si>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</si>
  <si>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</si>
  <si>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</si>
  <si>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</si>
  <si>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</si>
  <si>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</si>
  <si>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</si>
  <si>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</si>
  <si>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</si>
  <si>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</si>
  <si>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</si>
  <si>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</si>
  <si>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</si>
  <si>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</si>
  <si>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</si>
  <si>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</si>
  <si>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</si>
  <si>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</si>
  <si>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</si>
  <si>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</si>
  <si>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</si>
  <si>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</si>
  <si>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</si>
  <si>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</si>
  <si>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</si>
  <si>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</si>
  <si>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</si>
  <si>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</si>
  <si>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</si>
  <si>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</si>
  <si>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</si>
  <si>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</si>
  <si>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</si>
  <si>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</si>
  <si>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</si>
  <si>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</si>
  <si>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</si>
  <si>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</si>
  <si>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</si>
  <si>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</si>
  <si>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</si>
  <si>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</si>
  <si>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</si>
  <si>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</si>
  <si>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</si>
  <si>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</si>
  <si>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</si>
  <si>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</si>
  <si>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</si>
  <si>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</si>
  <si>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</si>
  <si>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</si>
  <si>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</si>
  <si>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</si>
  <si>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</si>
  <si>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</si>
  <si>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</si>
  <si>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</si>
  <si>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</si>
  <si>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</si>
  <si>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</si>
  <si>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</si>
  <si>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</si>
  <si>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</si>
  <si>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</si>
  <si>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</si>
  <si>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</si>
  <si>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</si>
  <si>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</si>
  <si>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</si>
  <si>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</si>
  <si>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</si>
  <si>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</si>
  <si>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</si>
  <si>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</si>
  <si>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</si>
  <si>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</si>
  <si>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</si>
  <si>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</si>
  <si>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</si>
  <si>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</si>
  <si>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</si>
  <si>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</si>
  <si>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</si>
  <si>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</si>
  <si>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</si>
  <si>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</si>
  <si>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</si>
  <si>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</si>
  <si>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</si>
  <si>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</si>
  <si>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</si>
  <si>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</si>
  <si>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</si>
  <si>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</si>
  <si>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</si>
  <si>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</si>
  <si>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</si>
  <si>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</si>
  <si>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</si>
  <si>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</si>
  <si>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</si>
  <si>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</si>
  <si>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</si>
  <si>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</si>
  <si>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</si>
  <si>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</si>
  <si>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</si>
  <si>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</si>
  <si>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</si>
  <si>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</si>
  <si>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</si>
  <si>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</si>
  <si>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</si>
  <si>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</si>
  <si>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</si>
  <si>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</si>
  <si>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</si>
  <si>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</si>
  <si>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</si>
  <si>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</si>
  <si>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</si>
  <si>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</si>
  <si>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</si>
  <si>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</si>
  <si>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</si>
  <si>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</si>
  <si>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</si>
  <si>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</si>
  <si>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</si>
  <si>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</si>
  <si>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</si>
  <si>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</si>
  <si>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</si>
  <si>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</si>
  <si>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</si>
  <si>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</si>
  <si>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</si>
  <si>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</si>
  <si>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</si>
  <si>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</si>
  <si>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</si>
  <si>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</si>
  <si>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</si>
  <si>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</si>
  <si>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</si>
  <si>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</si>
  <si>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</si>
  <si>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</si>
  <si>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</si>
  <si>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</si>
  <si>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</si>
  <si>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</si>
  <si>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</si>
  <si>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</si>
  <si>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</si>
  <si>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</si>
  <si>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</si>
  <si>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</si>
  <si>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</si>
  <si>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</si>
  <si>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</si>
  <si>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</si>
  <si>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</si>
  <si>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</si>
  <si>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</si>
  <si>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</si>
  <si>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</si>
  <si>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</si>
  <si>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</si>
  <si>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</si>
  <si>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</si>
  <si>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</si>
  <si>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</si>
  <si>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</si>
  <si>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</si>
  <si>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</si>
  <si>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</si>
  <si>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</si>
  <si>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</si>
  <si>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</si>
  <si>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</si>
  <si>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</si>
  <si>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</si>
  <si>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</si>
  <si>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</si>
  <si>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</si>
  <si>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</si>
  <si>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</si>
  <si>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</si>
  <si>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</si>
  <si>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</si>
  <si>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</si>
  <si>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</si>
  <si>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</si>
  <si>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</si>
  <si>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</si>
  <si>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</si>
  <si>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</si>
  <si>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</si>
  <si>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</si>
  <si>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</si>
  <si>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</si>
  <si>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</si>
  <si>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</si>
  <si>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</si>
  <si>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</si>
  <si>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</si>
  <si>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</si>
  <si>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</si>
  <si>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</si>
  <si>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</si>
  <si>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</si>
  <si>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</si>
  <si>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</si>
  <si>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</si>
  <si>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</si>
  <si>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</si>
  <si>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</si>
  <si>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</si>
  <si>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</si>
  <si>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</si>
  <si>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</si>
  <si>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</si>
  <si>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</si>
  <si>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</si>
  <si>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</si>
  <si>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</si>
  <si>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</si>
  <si>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</si>
  <si>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</si>
  <si>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</si>
  <si>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</si>
  <si>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</si>
  <si>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</si>
  <si>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</si>
  <si>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</si>
  <si>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</si>
  <si>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</si>
  <si>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</si>
  <si>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</si>
  <si>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</si>
  <si>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</si>
  <si>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</si>
  <si>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</si>
  <si>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</si>
  <si>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</si>
  <si>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</si>
  <si>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</si>
  <si>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</si>
  <si>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</si>
  <si>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</si>
  <si>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</si>
  <si>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</si>
  <si>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</si>
  <si>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</si>
  <si>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</si>
  <si>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</si>
  <si>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</si>
  <si>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</si>
  <si>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</si>
  <si>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</si>
  <si>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</si>
  <si>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</si>
  <si>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</si>
  <si>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</si>
  <si>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</si>
  <si>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</si>
  <si>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</si>
  <si>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</si>
  <si>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</si>
  <si>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</si>
  <si>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</si>
  <si>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</si>
  <si>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</si>
  <si>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</si>
  <si>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</si>
  <si>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</si>
  <si>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</si>
  <si>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</si>
  <si>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</si>
  <si>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</si>
  <si>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</si>
  <si>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</si>
  <si>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</si>
  <si>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</si>
  <si>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</si>
  <si>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</si>
  <si>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</si>
  <si>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</si>
  <si>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</si>
  <si>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</si>
  <si>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</si>
  <si>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</si>
  <si>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</si>
  <si>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</si>
  <si>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</si>
  <si>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</si>
  <si>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</si>
  <si>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</si>
  <si>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</si>
  <si>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</si>
  <si>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</si>
  <si>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</si>
  <si>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</si>
  <si>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</si>
  <si>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</si>
  <si>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</si>
  <si>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</si>
  <si>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</si>
  <si>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</si>
  <si>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</si>
  <si>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</si>
  <si>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</si>
  <si>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</si>
  <si>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</si>
  <si>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</si>
  <si>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</si>
  <si>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</si>
  <si>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</si>
  <si>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</si>
  <si>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</si>
  <si>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</si>
  <si>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</si>
  <si>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</si>
  <si>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</si>
  <si>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</si>
  <si>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</si>
  <si>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</si>
  <si>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</si>
  <si>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</si>
  <si>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</si>
  <si>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</si>
  <si>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</si>
  <si>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</si>
  <si>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</si>
  <si>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</si>
  <si>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</si>
  <si>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</si>
  <si>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</si>
  <si>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</si>
  <si>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</si>
  <si>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</si>
  <si>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</si>
  <si>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</si>
  <si>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</si>
  <si>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</si>
  <si>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</si>
  <si>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</si>
  <si>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</si>
  <si>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</si>
  <si>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</si>
  <si>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</si>
  <si>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</si>
  <si>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</si>
  <si>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</si>
  <si>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</si>
  <si>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</si>
  <si>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</si>
  <si>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</si>
  <si>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</si>
  <si>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</si>
  <si>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</si>
  <si>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</si>
  <si>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</si>
  <si>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</si>
  <si>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</si>
  <si>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</si>
  <si>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</si>
  <si>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</si>
  <si>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</si>
  <si>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</si>
  <si>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</si>
  <si>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</si>
  <si>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</si>
  <si>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</si>
  <si>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</si>
  <si>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</si>
  <si>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</si>
  <si>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</si>
  <si>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</si>
  <si>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</si>
  <si>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</si>
  <si>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</si>
  <si>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</si>
  <si>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</si>
  <si>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</si>
  <si>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</si>
  <si>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</si>
  <si>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</si>
  <si>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</si>
  <si>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</si>
  <si>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</si>
  <si>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</si>
  <si>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</si>
  <si>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</si>
  <si>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</si>
  <si>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</si>
  <si>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</si>
  <si>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</si>
  <si>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</si>
  <si>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</si>
  <si>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</si>
  <si>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</si>
  <si>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</si>
  <si>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</si>
  <si>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</si>
  <si>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</si>
  <si>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</si>
  <si>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</si>
  <si>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</si>
  <si>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</si>
  <si>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</si>
  <si>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</si>
  <si>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</si>
  <si>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</si>
  <si>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</si>
  <si>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</si>
  <si>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</si>
  <si>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</si>
  <si>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</si>
  <si>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</si>
  <si>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</si>
  <si>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</si>
  <si>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</si>
  <si>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</si>
  <si>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</si>
  <si>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</si>
  <si>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</si>
  <si>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</si>
  <si>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</si>
  <si>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</si>
  <si>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</si>
  <si>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</si>
  <si>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</si>
  <si>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</si>
  <si>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</si>
  <si>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</si>
  <si>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</si>
  <si>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</si>
  <si>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</si>
  <si>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</si>
  <si>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</si>
  <si>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</si>
  <si>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</si>
  <si>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</si>
  <si>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</si>
  <si>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</si>
  <si>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</si>
  <si>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</si>
  <si>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</si>
  <si>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</si>
  <si>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</si>
  <si>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</si>
  <si>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</si>
  <si>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</si>
  <si>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</si>
  <si>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</si>
  <si>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</si>
  <si>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</si>
  <si>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</si>
  <si>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</si>
  <si>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</si>
  <si>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</si>
  <si>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</si>
  <si>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</si>
  <si>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</si>
  <si>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</si>
  <si>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</si>
  <si>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</si>
  <si>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</si>
  <si>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</si>
  <si>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</si>
  <si>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</si>
  <si>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</si>
  <si>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</si>
  <si>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</si>
  <si>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</si>
  <si>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</si>
  <si>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</si>
  <si>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</si>
  <si>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</si>
  <si>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</si>
  <si>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</si>
  <si>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</si>
  <si>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</si>
  <si>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</si>
  <si>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</si>
  <si>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</si>
  <si>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</si>
  <si>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</si>
  <si>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</si>
  <si>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</si>
  <si>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</si>
  <si>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</si>
  <si>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</si>
  <si>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</si>
  <si>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</si>
  <si>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</si>
  <si>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</si>
  <si>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</si>
  <si>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</si>
  <si>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</si>
  <si>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</si>
  <si>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</si>
  <si>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</si>
  <si>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</si>
  <si>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</si>
  <si>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</si>
  <si>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</si>
  <si>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</si>
  <si>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</si>
  <si>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</si>
  <si>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</si>
  <si>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</si>
  <si>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</si>
  <si>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</si>
  <si>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</si>
  <si>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</si>
  <si>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</si>
  <si>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</si>
  <si>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</si>
  <si>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</si>
  <si>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</si>
  <si>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</si>
  <si>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</si>
  <si>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</si>
  <si>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</si>
  <si>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</si>
  <si>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</si>
  <si>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</si>
  <si>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</si>
  <si>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</si>
  <si>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</si>
  <si>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</si>
  <si>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</si>
  <si>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</si>
  <si>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</si>
  <si>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</si>
  <si>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</si>
  <si>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</si>
  <si>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</si>
  <si>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</si>
  <si>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</si>
  <si>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</si>
  <si>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</si>
  <si>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</si>
  <si>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</si>
  <si>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</si>
  <si>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</si>
  <si>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</si>
  <si>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</si>
  <si>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</si>
  <si>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</si>
  <si>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</si>
  <si>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</si>
  <si>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</si>
  <si>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</si>
  <si>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</si>
  <si>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</si>
  <si>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</si>
  <si>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</si>
  <si>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</si>
  <si>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</si>
  <si>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</si>
  <si>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</si>
  <si>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</si>
  <si>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</si>
  <si>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</si>
  <si>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</si>
  <si>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</si>
  <si>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</si>
  <si>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</si>
  <si>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</si>
  <si>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</si>
  <si>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</si>
  <si>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</si>
  <si>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</si>
  <si>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</si>
  <si>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</si>
  <si>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</si>
  <si>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</si>
  <si>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</si>
  <si>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</si>
  <si>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</si>
  <si>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</si>
  <si>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</si>
  <si>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</si>
  <si>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</si>
  <si>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</si>
  <si>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</si>
  <si>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</si>
  <si>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</si>
  <si>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</si>
  <si>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</si>
  <si>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</si>
  <si>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</si>
  <si>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</si>
  <si>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</si>
  <si>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</si>
  <si>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</si>
  <si>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</si>
  <si>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</si>
  <si>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</si>
  <si>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</si>
  <si>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</si>
  <si>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</si>
  <si>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</si>
  <si>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</si>
  <si>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</si>
  <si>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</si>
  <si>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</si>
  <si>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</si>
  <si>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</si>
  <si>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</si>
  <si>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</si>
  <si>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</si>
  <si>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</si>
  <si>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</si>
  <si>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</si>
  <si>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</si>
  <si>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</si>
  <si>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</si>
  <si>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</si>
  <si>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</si>
  <si>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</si>
  <si>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</si>
  <si>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</si>
  <si>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</si>
  <si>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</si>
  <si>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</si>
  <si>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</si>
  <si>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</si>
  <si>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</si>
  <si>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</si>
  <si>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</si>
  <si>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</si>
  <si>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</si>
  <si>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</si>
  <si>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</si>
  <si>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</si>
  <si>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</si>
  <si>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</si>
  <si>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</si>
  <si>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</si>
  <si>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</si>
  <si>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</si>
  <si>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</si>
  <si>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</si>
  <si>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</si>
  <si>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</si>
  <si>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</si>
  <si>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</si>
  <si>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</si>
  <si>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</si>
  <si>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</si>
  <si>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</si>
  <si>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</si>
  <si>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</si>
  <si>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</si>
  <si>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</si>
  <si>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</si>
  <si>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</si>
  <si>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</si>
  <si>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</si>
  <si>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</si>
  <si>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</si>
  <si>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</si>
  <si>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</si>
  <si>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</si>
  <si>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</si>
  <si>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</si>
  <si>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</si>
  <si>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</si>
  <si>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</si>
  <si>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</si>
  <si>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</si>
  <si>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</si>
  <si>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</si>
  <si>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</si>
  <si>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</si>
  <si>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</si>
  <si>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</si>
  <si>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</si>
  <si>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</si>
  <si>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</si>
  <si>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</si>
  <si>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</si>
  <si>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</si>
  <si>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</si>
  <si>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</si>
  <si>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</si>
  <si>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</si>
  <si>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</si>
  <si>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</si>
  <si>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</si>
  <si>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</si>
  <si>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</si>
  <si>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</si>
  <si>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</si>
  <si>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</si>
  <si>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</si>
  <si>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</si>
  <si>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</si>
  <si>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</si>
  <si>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</si>
  <si>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</si>
  <si>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</si>
  <si>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</si>
  <si>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</si>
  <si>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</si>
  <si>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</si>
  <si>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</si>
  <si>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</si>
  <si>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</si>
  <si>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</si>
  <si>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</si>
  <si>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</si>
  <si>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</si>
  <si>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</si>
  <si>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</si>
  <si>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</si>
  <si>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</si>
  <si>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</si>
  <si>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</si>
  <si>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</si>
  <si>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</si>
  <si>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</si>
  <si>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</si>
  <si>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</si>
  <si>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</si>
  <si>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</si>
  <si>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</si>
  <si>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</si>
  <si>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</si>
  <si>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</si>
  <si>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</si>
  <si>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</si>
  <si>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</si>
  <si>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</si>
  <si>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</si>
  <si>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</si>
  <si>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</si>
  <si>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</si>
  <si>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</si>
  <si>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</si>
  <si>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</si>
  <si>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</si>
  <si>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</si>
  <si>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</si>
  <si>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</si>
  <si>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</si>
  <si>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</si>
  <si>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</si>
  <si>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</si>
  <si>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</si>
  <si>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</si>
  <si>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</si>
  <si>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</si>
  <si>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</si>
  <si>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</si>
  <si>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</si>
  <si>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</si>
  <si>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</si>
  <si>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</si>
  <si>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</si>
  <si>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</si>
  <si>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</si>
  <si>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</si>
  <si>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</si>
  <si>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</si>
  <si>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</si>
  <si>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</si>
  <si>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</si>
  <si>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</si>
  <si>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</si>
  <si>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</si>
  <si>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</si>
  <si>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</si>
  <si>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</si>
  <si>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</si>
  <si>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</si>
  <si>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</si>
  <si>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</si>
  <si>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</si>
  <si>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</si>
  <si>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</si>
  <si>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</si>
  <si>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</si>
  <si>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</si>
  <si>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</si>
  <si>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</si>
  <si>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</si>
  <si>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</si>
  <si>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</si>
  <si>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</si>
  <si>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</si>
  <si>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</si>
  <si>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</si>
  <si>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</si>
  <si>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</si>
  <si>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</si>
  <si>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</si>
  <si>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</si>
  <si>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</si>
  <si>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</si>
  <si>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</si>
  <si>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</si>
  <si>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</si>
  <si>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</si>
  <si>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</si>
  <si>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</si>
  <si>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</si>
  <si>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</si>
  <si>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</si>
  <si>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</si>
  <si>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</si>
  <si>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</si>
  <si>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</si>
  <si>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</si>
  <si>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</si>
  <si>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</si>
  <si>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</si>
  <si>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</si>
  <si>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</si>
  <si>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</si>
  <si>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</si>
  <si>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</si>
  <si>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</si>
  <si>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</si>
  <si>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</si>
  <si>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</si>
  <si>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</si>
  <si>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</si>
  <si>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</si>
  <si>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</si>
  <si>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</si>
  <si>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</si>
  <si>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</si>
  <si>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</si>
  <si>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</si>
  <si>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</si>
  <si>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</si>
  <si>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</si>
  <si>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</si>
  <si>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</si>
  <si>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</si>
  <si>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</si>
  <si>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</si>
  <si>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</si>
  <si>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</si>
  <si>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</si>
  <si>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</si>
  <si>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</si>
  <si>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</si>
  <si>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</si>
  <si>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</si>
  <si>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</si>
  <si>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</si>
  <si>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</si>
  <si>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</si>
  <si>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</si>
  <si>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</si>
  <si>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</si>
  <si>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</si>
  <si>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</si>
  <si>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</si>
  <si>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</si>
  <si>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</si>
  <si>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</si>
  <si>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</si>
  <si>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</si>
  <si>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</si>
  <si>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</si>
  <si>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</si>
  <si>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</si>
  <si>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</si>
  <si>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</si>
  <si>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</si>
  <si>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</si>
  <si>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</si>
  <si>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</si>
  <si>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</si>
  <si>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</si>
  <si>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</si>
  <si>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</si>
  <si>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</si>
  <si>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</si>
  <si>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</si>
  <si>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</si>
  <si>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</si>
  <si>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</si>
  <si>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</si>
  <si>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</si>
  <si>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</si>
  <si>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</si>
  <si>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</si>
  <si>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</si>
  <si>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</si>
  <si>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</si>
  <si>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</si>
  <si>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</si>
  <si>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</si>
  <si>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</si>
  <si>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</si>
  <si>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</si>
  <si>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</si>
  <si>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</si>
  <si>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</si>
  <si>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</si>
  <si>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</si>
  <si>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</si>
  <si>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</si>
  <si>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</si>
  <si>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</si>
  <si>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</si>
  <si>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</si>
  <si>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</si>
  <si>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</si>
  <si>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</si>
  <si>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</si>
  <si>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</si>
  <si>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</si>
  <si>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</si>
  <si>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</si>
  <si>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</si>
  <si>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</si>
  <si>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</si>
  <si>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</si>
  <si>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</si>
  <si>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</si>
  <si>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</si>
  <si>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</si>
  <si>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</si>
  <si>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</si>
  <si>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</si>
  <si>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</si>
  <si>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</si>
  <si>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</si>
  <si>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</si>
  <si>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</si>
  <si>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</si>
  <si>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</si>
  <si>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</si>
  <si>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</si>
  <si>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</si>
  <si>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</si>
  <si>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</si>
  <si>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</si>
  <si>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</si>
  <si>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</si>
  <si>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</si>
  <si>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</si>
  <si>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</si>
  <si>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</si>
  <si>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</si>
  <si>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</si>
  <si>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</si>
  <si>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</si>
  <si>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</si>
  <si>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</si>
  <si>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</si>
  <si>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</si>
  <si>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</si>
  <si>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</si>
  <si>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</si>
  <si>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</si>
  <si>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</si>
  <si>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</si>
  <si>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</si>
  <si>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</si>
  <si>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</si>
  <si>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</si>
  <si>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</si>
  <si>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</si>
  <si>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</si>
  <si>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</si>
  <si>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</si>
  <si>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</si>
  <si>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</si>
  <si>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</si>
  <si>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</si>
  <si>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</si>
  <si>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</si>
  <si>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</si>
  <si>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</si>
  <si>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</si>
  <si>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</si>
  <si>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</si>
  <si>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</si>
  <si>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</si>
  <si>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</si>
  <si>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</si>
  <si>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</si>
  <si>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</si>
  <si>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</si>
  <si>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</si>
  <si>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</si>
  <si>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</si>
  <si>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</si>
  <si>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</si>
  <si>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</si>
  <si>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</si>
  <si>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</si>
  <si>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</si>
  <si>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</si>
  <si>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</si>
  <si>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</si>
  <si>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</si>
  <si>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</si>
  <si>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</si>
  <si>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</si>
  <si>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</si>
  <si>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</si>
  <si>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</si>
  <si>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</si>
  <si>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</si>
  <si>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</si>
  <si>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</si>
  <si>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</si>
  <si>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</si>
  <si>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</si>
  <si>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</si>
  <si>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</si>
  <si>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</si>
  <si>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</si>
  <si>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</si>
  <si>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</si>
  <si>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</si>
  <si>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</si>
  <si>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</si>
  <si>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</si>
  <si>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</si>
  <si>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</si>
  <si>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</si>
  <si>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</si>
  <si>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</si>
  <si>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</si>
  <si>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</si>
  <si>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</si>
  <si>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</si>
  <si>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</si>
  <si>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</si>
  <si>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</si>
  <si>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</si>
  <si>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</si>
  <si>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</si>
  <si>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</si>
  <si>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</si>
  <si>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</si>
  <si>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</si>
  <si>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</si>
  <si>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</si>
  <si>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</si>
  <si>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</si>
  <si>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</si>
  <si>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</si>
  <si>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</si>
  <si>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</si>
  <si>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</si>
  <si>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</si>
  <si>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</si>
  <si>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</si>
  <si>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</si>
  <si>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</si>
  <si>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</si>
  <si>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</si>
  <si>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</si>
  <si>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</si>
  <si>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</si>
  <si>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</si>
  <si>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</si>
  <si>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</si>
  <si>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</si>
  <si>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</si>
  <si>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</si>
  <si>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</si>
  <si>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</si>
  <si>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</si>
  <si>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</si>
  <si>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</si>
  <si>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</si>
  <si>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</si>
  <si>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</si>
  <si>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</si>
  <si>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</si>
  <si>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</si>
  <si>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</si>
  <si>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</si>
  <si>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</si>
  <si>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</si>
  <si>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</si>
  <si>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</si>
  <si>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</si>
  <si>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</si>
  <si>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</si>
  <si>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</si>
  <si>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</si>
  <si>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</si>
  <si>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</si>
  <si>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</si>
  <si>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</si>
  <si>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</si>
  <si>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</si>
  <si>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</si>
  <si>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</si>
  <si>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</si>
  <si>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</si>
  <si>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</si>
  <si>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</si>
  <si>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</si>
  <si>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</si>
  <si>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</si>
  <si>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</si>
  <si>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</si>
  <si>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</si>
  <si>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</si>
  <si>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</si>
  <si>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</si>
  <si>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</si>
  <si>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</si>
  <si>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</si>
  <si>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</si>
  <si>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</si>
  <si>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</si>
  <si>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</si>
  <si>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</si>
  <si>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</si>
  <si>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</si>
  <si>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</si>
  <si>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</si>
  <si>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</si>
  <si>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</si>
  <si>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</si>
  <si>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</si>
  <si>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</si>
  <si>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</si>
  <si>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</si>
  <si>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</si>
  <si>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</si>
  <si>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</si>
  <si>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</si>
  <si>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</si>
  <si>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</si>
  <si>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</si>
  <si>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</si>
  <si>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</si>
  <si>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</si>
  <si>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</si>
  <si>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</si>
  <si>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</si>
  <si>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</si>
  <si>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</si>
  <si>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</si>
  <si>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</si>
  <si>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</si>
  <si>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</si>
  <si>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</si>
  <si>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</si>
  <si>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</si>
  <si>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</si>
  <si>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</si>
  <si>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</si>
  <si>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</si>
  <si>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</si>
  <si>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</si>
  <si>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</si>
  <si>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</si>
  <si>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</si>
  <si>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</si>
  <si>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</si>
  <si>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</si>
  <si>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</si>
  <si>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</si>
  <si>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</si>
  <si>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</si>
  <si>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</si>
  <si>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</si>
  <si>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</si>
  <si>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</si>
  <si>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</si>
  <si>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</si>
  <si>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</si>
  <si>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</si>
  <si>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</si>
  <si>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</si>
  <si>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</si>
  <si>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</si>
  <si>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</si>
  <si>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</si>
  <si>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</si>
  <si>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</si>
  <si>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</si>
  <si>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</si>
  <si>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</si>
  <si>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</si>
  <si>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</si>
  <si>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</si>
  <si>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</si>
  <si>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</si>
  <si>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</si>
  <si>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</si>
  <si>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</si>
  <si>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</si>
  <si>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</si>
  <si>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</si>
  <si>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</si>
  <si>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</si>
  <si>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</si>
  <si>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</si>
  <si>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</si>
  <si>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</si>
  <si>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</si>
  <si>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</si>
  <si>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</si>
  <si>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</si>
  <si>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</si>
  <si>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</si>
  <si>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</si>
  <si>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</si>
  <si>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</si>
  <si>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</si>
  <si>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</si>
  <si>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</si>
  <si>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</si>
  <si>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</si>
  <si>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</si>
  <si>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</si>
  <si>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</si>
  <si>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</si>
  <si>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</si>
  <si>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</si>
  <si>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</si>
  <si>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</si>
  <si>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</si>
  <si>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</si>
  <si>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</si>
  <si>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</si>
  <si>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</si>
  <si>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</si>
  <si>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</si>
  <si>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</si>
  <si>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</si>
  <si>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</si>
  <si>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</si>
  <si>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</si>
  <si>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</si>
  <si>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</si>
  <si>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</si>
  <si>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</si>
  <si>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</si>
  <si>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</si>
  <si>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</si>
  <si>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</si>
  <si>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</si>
  <si>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</si>
  <si>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</si>
  <si>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</si>
  <si>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</si>
  <si>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</si>
  <si>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</si>
  <si>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</si>
  <si>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</si>
  <si>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</si>
  <si>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</si>
  <si>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</si>
  <si>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</si>
  <si>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</si>
  <si>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</si>
  <si>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</si>
  <si>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</si>
  <si>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</si>
  <si>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</si>
  <si>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</si>
  <si>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</si>
  <si>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</si>
  <si>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</si>
  <si>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</si>
  <si>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</si>
  <si>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</si>
  <si>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</si>
  <si>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</si>
  <si>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</si>
  <si>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</si>
  <si>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</si>
  <si>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</si>
  <si>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</si>
  <si>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</si>
  <si>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</si>
  <si>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</si>
  <si>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</si>
  <si>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</si>
  <si>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</si>
  <si>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</si>
  <si>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</si>
  <si>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</si>
  <si>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</si>
  <si>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</si>
  <si>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</si>
  <si>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</si>
  <si>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</si>
  <si>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</si>
  <si>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</si>
  <si>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</si>
  <si>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</si>
  <si>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</si>
  <si>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</si>
  <si>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</si>
  <si>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</si>
  <si>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</si>
  <si>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</si>
  <si>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</si>
  <si>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</si>
  <si>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</si>
  <si>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</si>
  <si>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</si>
  <si>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</si>
  <si>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</si>
  <si>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</si>
  <si>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</si>
  <si>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</si>
  <si>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</si>
  <si>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</si>
  <si>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</si>
  <si>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</si>
  <si>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</si>
  <si>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</si>
  <si>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</si>
  <si>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</si>
  <si>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</si>
  <si>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</si>
  <si>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</si>
  <si>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</si>
  <si>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</si>
  <si>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</si>
  <si>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</si>
  <si>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</si>
  <si>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</si>
  <si>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</si>
  <si>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</si>
  <si>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</si>
  <si>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</si>
  <si>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</si>
  <si>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</si>
  <si>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</si>
  <si>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</si>
  <si>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</si>
  <si>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</si>
  <si>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</si>
  <si>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</si>
  <si>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</si>
  <si>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</si>
  <si>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</si>
  <si>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</si>
  <si>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</si>
  <si>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</si>
  <si>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</si>
  <si>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</si>
  <si>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</si>
  <si>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</si>
  <si>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</si>
  <si>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</si>
  <si>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</si>
  <si>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</si>
  <si>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</si>
  <si>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</si>
  <si>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</si>
  <si>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</si>
  <si>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</si>
  <si>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</si>
  <si>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</si>
  <si>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</si>
  <si>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</si>
  <si>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</si>
  <si>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</si>
  <si>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</si>
  <si>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</si>
  <si>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</si>
  <si>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</si>
  <si>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</si>
  <si>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</si>
  <si>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</si>
  <si>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</si>
  <si>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</si>
  <si>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</si>
  <si>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</si>
  <si>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</si>
  <si>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</si>
  <si>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</si>
  <si>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</si>
  <si>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</si>
  <si>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</si>
  <si>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</si>
  <si>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</si>
  <si>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</si>
  <si>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</si>
  <si>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</si>
  <si>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</si>
  <si>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</si>
  <si>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</si>
  <si>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</si>
  <si>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</si>
  <si>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</si>
  <si>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</si>
  <si>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</si>
  <si>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</si>
  <si>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</si>
  <si>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</si>
  <si>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</si>
  <si>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</si>
  <si>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</si>
  <si>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</si>
  <si>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</si>
  <si>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</si>
  <si>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</si>
  <si>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</si>
  <si>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</si>
  <si>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</si>
  <si>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</si>
  <si>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</si>
  <si>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</si>
  <si>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</si>
  <si>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</si>
  <si>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</si>
  <si>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</si>
  <si>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</si>
  <si>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</si>
  <si>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</si>
  <si>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</si>
  <si>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</si>
  <si>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</si>
  <si>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</si>
  <si>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</si>
  <si>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</si>
  <si>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</si>
  <si>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</si>
  <si>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</si>
  <si>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</si>
  <si>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</si>
  <si>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</si>
  <si>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</si>
  <si>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</si>
  <si>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</si>
  <si>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</si>
  <si>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</si>
  <si>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</si>
  <si>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</si>
  <si>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</si>
  <si>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</si>
  <si>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</si>
  <si>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</si>
  <si>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</si>
  <si>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</si>
  <si>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</si>
  <si>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</si>
  <si>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</si>
  <si>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</si>
  <si>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</si>
  <si>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</si>
  <si>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</si>
  <si>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</si>
  <si>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</si>
  <si>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</si>
  <si>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</si>
  <si>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</si>
  <si>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</si>
  <si>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</si>
  <si>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</si>
  <si>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</si>
  <si>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</si>
  <si>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</si>
  <si>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</si>
  <si>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</si>
  <si>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</si>
  <si>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</si>
  <si>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</si>
  <si>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</si>
  <si>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</si>
  <si>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</si>
  <si>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</si>
  <si>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</si>
  <si>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</si>
  <si>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</si>
  <si>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</si>
  <si>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</si>
  <si>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</si>
  <si>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</si>
  <si>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</si>
  <si>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</si>
  <si>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</si>
  <si>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</si>
  <si>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</si>
  <si>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</si>
  <si>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</si>
  <si>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</si>
  <si>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</si>
  <si>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</si>
  <si>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</si>
  <si>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</si>
  <si>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</si>
  <si>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</si>
  <si>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</si>
  <si>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</si>
  <si>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</si>
  <si>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</si>
  <si>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</si>
  <si>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</si>
  <si>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</si>
  <si>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</si>
  <si>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</si>
  <si>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</si>
  <si>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</si>
  <si>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</si>
  <si>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</si>
  <si>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</si>
  <si>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</si>
  <si>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</si>
  <si>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</si>
  <si>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</si>
  <si>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</si>
  <si>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</si>
  <si>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</si>
  <si>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</si>
  <si>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</si>
  <si>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</si>
  <si>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</si>
  <si>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</si>
  <si>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</si>
  <si>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</si>
  <si>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</si>
  <si>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</si>
  <si>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</si>
  <si>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</si>
  <si>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</si>
  <si>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</si>
  <si>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</si>
  <si>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</si>
  <si>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</si>
  <si>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</si>
  <si>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</si>
  <si>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</si>
  <si>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</si>
  <si>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</si>
  <si>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</si>
  <si>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</si>
  <si>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</si>
  <si>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</si>
  <si>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</si>
  <si>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</si>
  <si>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</si>
  <si>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</si>
  <si>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</si>
  <si>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</si>
  <si>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</si>
  <si>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</si>
  <si>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</si>
  <si>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</si>
  <si>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</si>
  <si>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</si>
  <si>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</si>
  <si>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</si>
  <si>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</si>
  <si>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</si>
  <si>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</si>
  <si>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</si>
  <si>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</si>
  <si>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</si>
  <si>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</si>
  <si>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</si>
  <si>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</si>
  <si>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</si>
  <si>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</si>
  <si>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</si>
  <si>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</si>
  <si>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</si>
  <si>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</si>
  <si>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</si>
  <si>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</si>
  <si>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</si>
  <si>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</si>
  <si>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</si>
  <si>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</si>
  <si>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</si>
  <si>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</si>
  <si>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</si>
  <si>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</si>
  <si>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</si>
  <si>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</si>
  <si>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</si>
  <si>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</si>
  <si>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</si>
  <si>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</si>
  <si>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</si>
  <si>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</si>
  <si>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</si>
  <si>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</si>
  <si>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</si>
  <si>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</si>
  <si>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</si>
  <si>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</si>
  <si>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</si>
  <si>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</si>
  <si>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</si>
  <si>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</si>
  <si>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</si>
  <si>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</si>
  <si>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</si>
  <si>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</si>
  <si>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</si>
  <si>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</si>
  <si>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</si>
  <si>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</si>
  <si>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</si>
  <si>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</si>
  <si>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</si>
  <si>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</si>
  <si>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</si>
  <si>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</si>
  <si>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</si>
  <si>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</si>
  <si>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</si>
  <si>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</si>
  <si>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</si>
  <si>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</si>
  <si>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</si>
  <si>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</si>
  <si>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</si>
  <si>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</si>
  <si>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</si>
  <si>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</si>
  <si>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</si>
  <si>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</si>
  <si>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</si>
  <si>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</si>
  <si>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</si>
  <si>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</si>
  <si>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</si>
  <si>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</si>
  <si>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</si>
  <si>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</si>
  <si>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</si>
  <si>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</si>
  <si>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</si>
  <si>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</si>
  <si>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</si>
  <si>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</si>
  <si>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</si>
  <si>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</si>
  <si>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</si>
  <si>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</si>
  <si>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</si>
  <si>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</si>
  <si>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</si>
  <si>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</si>
  <si>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</si>
  <si>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</si>
  <si>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</si>
  <si>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</si>
  <si>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</si>
  <si>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</si>
  <si>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</si>
  <si>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</si>
  <si>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</si>
  <si>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</si>
  <si>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</si>
  <si>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</si>
  <si>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</si>
  <si>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</si>
  <si>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</si>
  <si>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</si>
  <si>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</si>
  <si>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</si>
  <si>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</si>
  <si>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</si>
  <si>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</si>
  <si>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</si>
  <si>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</si>
  <si>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</si>
  <si>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</si>
  <si>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</si>
  <si>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</si>
  <si>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</si>
  <si>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</si>
  <si>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</si>
  <si>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</si>
  <si>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</si>
  <si>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</si>
  <si>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</si>
  <si>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</si>
  <si>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</si>
  <si>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</si>
  <si>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</si>
  <si>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</si>
  <si>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</si>
  <si>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</si>
  <si>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</si>
  <si>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</si>
  <si>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</si>
  <si>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</si>
  <si>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</si>
  <si>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</si>
  <si>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</si>
  <si>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</si>
  <si>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</si>
  <si>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</si>
  <si>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</si>
  <si>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</si>
  <si>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</si>
  <si>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</si>
  <si>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</si>
  <si>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</si>
  <si>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</si>
  <si>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</si>
  <si>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</si>
  <si>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</si>
  <si>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</si>
  <si>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</si>
  <si>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</si>
  <si>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</si>
  <si>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</si>
  <si>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</si>
  <si>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</si>
  <si>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</si>
  <si>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</si>
  <si>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</si>
  <si>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</si>
  <si>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</si>
  <si>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</si>
  <si>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</si>
  <si>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</si>
  <si>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</si>
  <si>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</si>
  <si>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</si>
  <si>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</si>
  <si>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</si>
  <si>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</si>
  <si>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</si>
  <si>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</si>
  <si>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</si>
  <si>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</si>
  <si>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</si>
  <si>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</si>
  <si>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</si>
  <si>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</si>
  <si>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</si>
  <si>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</si>
  <si>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</si>
  <si>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</si>
  <si>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</si>
  <si>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</si>
  <si>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</si>
  <si>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</si>
  <si>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</si>
  <si>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</si>
  <si>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</si>
  <si>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</si>
  <si>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</si>
  <si>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</si>
  <si>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</si>
  <si>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</si>
  <si>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</si>
  <si>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</si>
  <si>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</si>
  <si>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</si>
  <si>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</si>
  <si>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</si>
  <si>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</si>
  <si>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</si>
  <si>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</si>
  <si>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</si>
  <si>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</si>
  <si>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</si>
  <si>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</si>
  <si>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</si>
  <si>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</si>
  <si>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</si>
  <si>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</si>
  <si>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</si>
  <si>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</si>
  <si>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</si>
  <si>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</si>
  <si>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</si>
  <si>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</si>
  <si>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</si>
  <si>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</si>
  <si>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</si>
  <si>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</si>
  <si>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</si>
  <si>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</si>
  <si>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</si>
  <si>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</si>
  <si>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</si>
  <si>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</si>
  <si>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</si>
  <si>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</si>
  <si>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</si>
  <si>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</si>
  <si>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</si>
  <si>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</si>
  <si>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</si>
  <si>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</si>
  <si>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</si>
  <si>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</si>
  <si>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</si>
  <si>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</si>
  <si>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</si>
  <si>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</si>
  <si>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</si>
  <si>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</si>
  <si>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</si>
  <si>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</si>
  <si>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</si>
  <si>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</si>
  <si>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</si>
  <si>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</si>
  <si>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</si>
  <si>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</si>
  <si>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</si>
  <si>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</si>
  <si>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</si>
  <si>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</si>
  <si>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</si>
  <si>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</si>
  <si>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</si>
  <si>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</si>
  <si>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</si>
  <si>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</si>
  <si>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</si>
  <si>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</si>
  <si>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</si>
  <si>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</si>
  <si>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</si>
  <si>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</si>
  <si>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</si>
  <si>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</si>
  <si>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</si>
  <si>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</si>
  <si>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</si>
  <si>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</si>
  <si>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</si>
  <si>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</si>
  <si>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</si>
  <si>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</si>
  <si>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</si>
  <si>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</si>
  <si>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</si>
  <si>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</si>
  <si>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</si>
  <si>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</si>
  <si>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</si>
  <si>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</si>
  <si>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</si>
  <si>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</si>
  <si>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</si>
  <si>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</si>
  <si>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</si>
  <si>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</si>
  <si>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</si>
  <si>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</si>
  <si>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</si>
  <si>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</si>
  <si>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</si>
  <si>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</si>
  <si>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</si>
  <si>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</si>
  <si>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</si>
  <si>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</si>
  <si>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</si>
  <si>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</si>
  <si>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</si>
  <si>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</si>
  <si>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</si>
  <si>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</si>
  <si>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</si>
  <si>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</si>
  <si>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</si>
  <si>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</si>
  <si>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</si>
  <si>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</si>
  <si>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</si>
  <si>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</si>
  <si>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</si>
  <si>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</si>
  <si>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</si>
  <si>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</si>
  <si>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</si>
  <si>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</si>
  <si>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</si>
  <si>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</si>
  <si>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</si>
  <si>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</si>
  <si>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</si>
  <si>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</si>
  <si>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</si>
  <si>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</si>
  <si>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</si>
  <si>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</si>
  <si>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</si>
  <si>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</si>
  <si>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</si>
  <si>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</si>
  <si>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</si>
  <si>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</si>
  <si>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</si>
  <si>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</si>
  <si>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</si>
  <si>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</si>
  <si>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</si>
  <si>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</si>
  <si>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</si>
  <si>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</si>
  <si>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</si>
  <si>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</si>
  <si>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</si>
  <si>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</si>
  <si>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</si>
  <si>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</si>
  <si>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</si>
  <si>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</si>
  <si>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</si>
  <si>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</si>
  <si>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</si>
  <si>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</si>
  <si>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</si>
  <si>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</si>
  <si>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</si>
  <si>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</si>
  <si>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</si>
  <si>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</si>
  <si>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</si>
  <si>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</si>
  <si>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</si>
  <si>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</si>
  <si>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</si>
  <si>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</si>
  <si>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</si>
  <si>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</si>
  <si>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</si>
  <si>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</si>
  <si>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</si>
  <si>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</si>
  <si>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</si>
  <si>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</si>
  <si>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</si>
  <si>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</si>
  <si>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</si>
  <si>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</si>
  <si>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</si>
  <si>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</si>
  <si>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</si>
  <si>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</si>
  <si>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</si>
  <si>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</si>
  <si>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</si>
  <si>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</si>
  <si>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</si>
  <si>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</si>
  <si>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</si>
  <si>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</si>
  <si>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</si>
  <si>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</si>
  <si>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</si>
  <si>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</si>
  <si>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</si>
  <si>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</si>
  <si>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</si>
  <si>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</si>
  <si>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</si>
  <si>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</si>
  <si>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</si>
  <si>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</si>
  <si>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</si>
  <si>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</si>
  <si>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</si>
  <si>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</si>
  <si>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</si>
  <si>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</si>
  <si>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</si>
  <si>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</si>
  <si>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</si>
  <si>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</si>
  <si>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</si>
  <si>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</si>
  <si>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</si>
  <si>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</si>
  <si>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</si>
  <si>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</si>
  <si>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</si>
  <si>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</si>
  <si>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</si>
  <si>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</si>
  <si>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</si>
  <si>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</si>
  <si>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</si>
  <si>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</si>
  <si>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</si>
  <si>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</si>
  <si>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</si>
  <si>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</si>
  <si>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</si>
  <si>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</si>
  <si>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</si>
  <si>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</si>
  <si>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</si>
  <si>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</si>
  <si>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</si>
  <si>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</si>
  <si>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</si>
  <si>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</si>
  <si>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</si>
  <si>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</si>
  <si>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</si>
  <si>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</si>
  <si>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</si>
  <si>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</si>
  <si>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</si>
  <si>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</si>
  <si>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</si>
  <si>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</si>
  <si>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</si>
  <si>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</si>
  <si>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</si>
  <si>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</si>
  <si>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</si>
  <si>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</si>
  <si>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</si>
  <si>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</si>
  <si>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</si>
  <si>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</si>
  <si>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</si>
  <si>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</si>
  <si>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</si>
  <si>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</si>
  <si>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</si>
  <si>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</si>
  <si>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</si>
  <si>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</si>
  <si>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</si>
  <si>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</si>
  <si>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</si>
  <si>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</si>
  <si>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</si>
  <si>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</si>
  <si>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</si>
  <si>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</si>
  <si>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</si>
  <si>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</si>
  <si>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</si>
  <si>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</si>
  <si>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</si>
  <si>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</si>
  <si>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</si>
  <si>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</si>
  <si>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</si>
  <si>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</si>
  <si>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</si>
  <si>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</si>
  <si>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</si>
  <si>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</si>
  <si>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</si>
  <si>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</si>
  <si>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</si>
  <si>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</si>
  <si>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</si>
  <si>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</si>
  <si>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</si>
  <si>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</si>
  <si>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</si>
  <si>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</si>
  <si>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</si>
  <si>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</si>
  <si>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</si>
  <si>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</si>
  <si>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</si>
  <si>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</si>
  <si>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</si>
  <si>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</si>
  <si>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</si>
  <si>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</si>
  <si>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</si>
  <si>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</si>
  <si>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</si>
  <si>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</si>
  <si>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</si>
  <si>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</si>
  <si>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</si>
  <si>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</si>
  <si>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</si>
  <si>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</si>
  <si>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</si>
  <si>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</si>
  <si>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</si>
  <si>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</si>
  <si>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</si>
  <si>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</si>
  <si>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</si>
  <si>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</si>
  <si>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</si>
  <si>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</si>
  <si>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</si>
  <si>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</si>
  <si>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</si>
  <si>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</si>
  <si>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</si>
  <si>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</si>
  <si>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</si>
  <si>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</si>
  <si>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</si>
  <si>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</si>
  <si>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</si>
  <si>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</si>
  <si>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</si>
  <si>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</si>
  <si>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</si>
  <si>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</si>
  <si>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</si>
  <si>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</si>
  <si>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</si>
  <si>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</si>
  <si>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</si>
  <si>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</si>
  <si>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</si>
  <si>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</si>
  <si>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</si>
  <si>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</si>
  <si>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</si>
  <si>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</si>
  <si>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</si>
  <si>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</si>
  <si>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</si>
  <si>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</si>
  <si>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</si>
  <si>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</si>
  <si>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</si>
  <si>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</si>
  <si>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</si>
  <si>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</si>
  <si>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</si>
  <si>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</si>
  <si>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</si>
  <si>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</si>
  <si>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</si>
  <si>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</si>
  <si>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</si>
  <si>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</si>
  <si>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</si>
  <si>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</si>
  <si>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</si>
  <si>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</si>
  <si>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</si>
  <si>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</si>
  <si>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</si>
  <si>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</si>
  <si>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</si>
  <si>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</si>
  <si>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</si>
  <si>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</si>
  <si>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</si>
  <si>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</si>
  <si>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</si>
  <si>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</si>
  <si>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</si>
  <si>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</si>
  <si>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</si>
  <si>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</si>
  <si>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</si>
  <si>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</si>
  <si>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</si>
  <si>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</si>
  <si>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</si>
  <si>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</si>
  <si>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</si>
  <si>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</si>
  <si>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</si>
  <si>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</si>
  <si>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</si>
  <si>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</si>
  <si>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</si>
  <si>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</si>
  <si>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</si>
  <si>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</si>
  <si>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</si>
  <si>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</si>
  <si>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</si>
  <si>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</si>
  <si>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</si>
  <si>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</si>
  <si>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</si>
  <si>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</si>
  <si>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</si>
  <si>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</si>
  <si>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</si>
  <si>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</si>
  <si>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</si>
  <si>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</si>
  <si>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</si>
  <si>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</si>
  <si>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</si>
  <si>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</si>
  <si>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</si>
  <si>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</si>
  <si>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</si>
  <si>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</si>
  <si>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</si>
  <si>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</si>
  <si>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</si>
  <si>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</si>
  <si>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</si>
  <si>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</si>
  <si>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</si>
  <si>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</si>
  <si>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</si>
  <si>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</si>
  <si>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</si>
  <si>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</si>
  <si>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</si>
  <si>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</si>
  <si>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</si>
  <si>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</si>
  <si>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</si>
  <si>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</si>
  <si>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</si>
  <si>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</si>
  <si>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</si>
  <si>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</si>
  <si>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</si>
  <si>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</si>
  <si>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</si>
  <si>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</si>
  <si>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</si>
  <si>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</si>
  <si>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</si>
  <si>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</si>
  <si>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</si>
  <si>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</si>
  <si>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</si>
  <si>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</si>
  <si>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</si>
  <si>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</si>
  <si>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</si>
  <si>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</si>
  <si>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</si>
  <si>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</si>
  <si>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</si>
  <si>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</si>
  <si>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</si>
  <si>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</si>
  <si>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</si>
  <si>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</si>
  <si>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</si>
  <si>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</si>
  <si>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</si>
  <si>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</si>
  <si>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</si>
  <si>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</si>
  <si>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</si>
  <si>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</si>
  <si>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</si>
  <si>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</si>
  <si>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</si>
  <si>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</si>
  <si>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</si>
  <si>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</si>
  <si>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</si>
  <si>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</si>
  <si>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</si>
  <si>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</si>
  <si>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</si>
  <si>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</si>
  <si>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</si>
  <si>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</si>
  <si>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</si>
  <si>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</si>
  <si>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</si>
  <si>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</si>
  <si>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</si>
  <si>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</si>
  <si>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</si>
  <si>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</si>
  <si>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</si>
  <si>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</si>
  <si>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</si>
  <si>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</si>
  <si>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</si>
  <si>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</si>
  <si>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</si>
  <si>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</si>
  <si>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</si>
  <si>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</si>
  <si>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</si>
  <si>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</si>
  <si>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</si>
  <si>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</si>
  <si>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</si>
  <si>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</si>
  <si>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</si>
  <si>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</si>
  <si>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</si>
  <si>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</si>
  <si>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</si>
  <si>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</si>
  <si>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</si>
  <si>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</si>
  <si>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</si>
  <si>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</si>
  <si>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</si>
  <si>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</si>
  <si>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</si>
  <si>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</si>
  <si>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</si>
  <si>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</si>
  <si>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</si>
  <si>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</si>
  <si>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</si>
  <si>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</si>
  <si>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</si>
  <si>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</si>
  <si>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</si>
  <si>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</si>
  <si>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</si>
  <si>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</si>
  <si>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</si>
  <si>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</si>
  <si>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</si>
  <si>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</si>
  <si>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</si>
  <si>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</si>
  <si>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</si>
  <si>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</si>
  <si>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</si>
  <si>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</si>
  <si>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</si>
  <si>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</si>
  <si>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</si>
  <si>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</si>
  <si>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</si>
  <si>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</si>
  <si>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</si>
  <si>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</si>
  <si>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</si>
  <si>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</si>
  <si>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</si>
  <si>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</si>
  <si>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</si>
  <si>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</si>
  <si>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</si>
  <si>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</si>
  <si>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</si>
  <si>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</si>
  <si>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</si>
  <si>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</si>
  <si>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</si>
  <si>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</si>
  <si>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</si>
  <si>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</si>
  <si>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</si>
  <si>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</si>
  <si>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</si>
  <si>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</si>
  <si>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</si>
  <si>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</si>
  <si>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</si>
  <si>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</si>
  <si>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</si>
  <si>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</si>
  <si>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</si>
  <si>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</si>
  <si>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</si>
  <si>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</si>
  <si>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</si>
  <si>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</si>
  <si>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</si>
  <si>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</si>
  <si>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</si>
  <si>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</si>
  <si>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</si>
  <si>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</si>
  <si>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</si>
  <si>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</si>
  <si>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</si>
  <si>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</si>
  <si>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</si>
  <si>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</si>
  <si>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</si>
  <si>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</si>
  <si>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</si>
  <si>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</si>
  <si>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</si>
  <si>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</si>
  <si>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</si>
  <si>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</si>
  <si>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</si>
  <si>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</si>
  <si>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</si>
  <si>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</si>
  <si>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</si>
  <si>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</si>
  <si>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</si>
  <si>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</si>
  <si>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</si>
  <si>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</si>
  <si>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</si>
  <si>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</si>
  <si>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</si>
  <si>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</si>
  <si>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</si>
  <si>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</si>
  <si>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</si>
  <si>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</si>
  <si>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</si>
  <si>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</si>
  <si>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</si>
  <si>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</si>
  <si>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</si>
  <si>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</si>
  <si>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</si>
  <si>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</si>
  <si>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</si>
  <si>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</si>
  <si>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</si>
  <si>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</si>
  <si>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</si>
  <si>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</si>
  <si>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</si>
  <si>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</si>
  <si>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</si>
  <si>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</si>
  <si>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</si>
  <si>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</si>
  <si>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</si>
  <si>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</si>
  <si>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</si>
  <si>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</si>
  <si>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</si>
  <si>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</si>
  <si>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</si>
  <si>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</si>
  <si>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</si>
  <si>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</si>
  <si>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</si>
  <si>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</si>
  <si>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</si>
  <si>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</si>
  <si>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</si>
  <si>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</si>
  <si>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</si>
  <si>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</si>
  <si>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</si>
  <si>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</si>
  <si>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</si>
  <si>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</si>
  <si>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</si>
  <si>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</si>
  <si>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</si>
  <si>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</si>
  <si>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</si>
  <si>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</si>
  <si>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</si>
  <si>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</si>
  <si>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</si>
  <si>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</si>
  <si>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</si>
  <si>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</si>
  <si>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</si>
  <si>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</si>
  <si>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</si>
  <si>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</si>
  <si>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</si>
  <si>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</si>
  <si>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</si>
  <si>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</si>
  <si>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</si>
  <si>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</si>
  <si>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</si>
  <si>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</si>
  <si>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</si>
  <si>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</si>
  <si>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</si>
  <si>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</si>
  <si>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</si>
  <si>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</si>
  <si>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</si>
  <si>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</si>
  <si>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</si>
  <si>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</si>
  <si>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</si>
  <si>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</si>
  <si>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</si>
  <si>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</si>
  <si>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</si>
  <si>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</si>
  <si>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</si>
  <si>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</si>
  <si>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</si>
  <si>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</si>
  <si>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</si>
  <si>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</si>
  <si>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</si>
  <si>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</si>
  <si>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</si>
  <si>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</si>
  <si>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</si>
  <si>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</si>
  <si>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</si>
  <si>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</si>
  <si>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</si>
  <si>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</si>
  <si>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</si>
  <si>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</si>
  <si>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</si>
  <si>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</si>
  <si>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</si>
  <si>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</si>
  <si>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</si>
  <si>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</si>
  <si>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</si>
  <si>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</si>
  <si>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</si>
  <si>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</si>
  <si>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</si>
  <si>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</si>
  <si>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</si>
  <si>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</si>
  <si>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</si>
  <si>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</si>
  <si>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</si>
  <si>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</si>
  <si>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</si>
  <si>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</si>
  <si>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</si>
  <si>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</si>
  <si>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</si>
  <si>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</si>
  <si>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</si>
  <si>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</si>
  <si>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</si>
  <si>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</si>
  <si>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</si>
  <si>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</si>
  <si>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</si>
  <si>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</si>
  <si>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</si>
  <si>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</si>
  <si>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</si>
  <si>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</si>
  <si>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</si>
  <si>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</si>
  <si>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</si>
  <si>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</si>
  <si>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</si>
  <si>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</si>
  <si>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</si>
  <si>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</si>
  <si>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</si>
  <si>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</si>
  <si>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</si>
  <si>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</si>
  <si>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</si>
  <si>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</si>
  <si>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</si>
  <si>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</si>
  <si>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</si>
  <si>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</si>
  <si>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</si>
  <si>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</si>
  <si>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</si>
  <si>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</si>
  <si>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</si>
  <si>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</si>
  <si>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</si>
  <si>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</si>
  <si>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</si>
  <si>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</si>
  <si>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</si>
  <si>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</si>
  <si>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</si>
  <si>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</si>
  <si>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</si>
  <si>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</si>
  <si>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</si>
  <si>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</si>
  <si>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</si>
  <si>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</si>
  <si>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</si>
  <si>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</si>
  <si>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</si>
  <si>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</si>
  <si>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</si>
  <si>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</si>
  <si>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</si>
  <si>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</si>
  <si>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</si>
  <si>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</si>
  <si>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</si>
  <si>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</si>
  <si>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</si>
  <si>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</si>
  <si>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</si>
  <si>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</si>
  <si>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</si>
  <si>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</si>
  <si>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</si>
  <si>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</si>
  <si>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</si>
  <si>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</si>
  <si>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</si>
  <si>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</si>
  <si>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</si>
  <si>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</si>
  <si>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</si>
  <si>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</si>
  <si>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</si>
  <si>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</si>
  <si>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</si>
  <si>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</si>
  <si>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</si>
  <si>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</si>
  <si>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</si>
  <si>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</si>
  <si>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</si>
  <si>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</si>
  <si>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</si>
  <si>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</si>
  <si>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</si>
  <si>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</si>
  <si>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</si>
  <si>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</si>
  <si>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</si>
  <si>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</si>
  <si>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</si>
  <si>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</si>
  <si>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</si>
  <si>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</si>
  <si>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</si>
  <si>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</si>
  <si>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</si>
  <si>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</si>
  <si>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</si>
  <si>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</si>
  <si>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</si>
  <si>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</si>
  <si>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</si>
  <si>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</si>
  <si>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</si>
  <si>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</si>
  <si>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</si>
  <si>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</si>
  <si>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</si>
  <si>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</si>
  <si>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</si>
  <si>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</si>
  <si>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</si>
  <si>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</si>
  <si>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</si>
  <si>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</si>
  <si>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</si>
  <si>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</si>
  <si>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</si>
  <si>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</si>
  <si>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</si>
  <si>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</si>
  <si>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</si>
  <si>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</si>
  <si>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</si>
  <si>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</si>
  <si>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</si>
  <si>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</si>
  <si>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</si>
  <si>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</si>
  <si>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</si>
  <si>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</si>
  <si>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</si>
  <si>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</si>
  <si>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</si>
  <si>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</si>
  <si>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</si>
  <si>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</si>
  <si>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</si>
  <si>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</si>
  <si>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</si>
  <si>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</si>
  <si>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</si>
  <si>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</si>
  <si>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</si>
  <si>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</si>
  <si>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</si>
  <si>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</si>
  <si>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</si>
  <si>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</si>
  <si>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</si>
  <si>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</si>
  <si>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</si>
  <si>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</si>
  <si>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</si>
  <si>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</si>
  <si>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</si>
  <si>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</si>
  <si>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</si>
  <si>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</si>
  <si>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</si>
  <si>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</si>
  <si>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</si>
  <si>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</si>
  <si>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</si>
  <si>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</si>
  <si>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</si>
  <si>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</si>
  <si>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</si>
  <si>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</si>
  <si>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</si>
  <si>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</si>
  <si>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</si>
  <si>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</si>
  <si>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</si>
  <si>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</si>
  <si>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</si>
  <si>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</si>
  <si>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</si>
  <si>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</si>
  <si>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</si>
  <si>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</si>
  <si>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</si>
  <si>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</si>
  <si>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</si>
  <si>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</si>
  <si>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</si>
  <si>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</si>
  <si>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</si>
  <si>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</si>
  <si>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</si>
  <si>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</si>
  <si>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</si>
  <si>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</si>
  <si>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</si>
  <si>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</si>
  <si>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</si>
  <si>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</si>
  <si>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</si>
  <si>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</si>
  <si>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</si>
  <si>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</si>
  <si>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</si>
  <si>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</si>
  <si>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</si>
  <si>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</si>
  <si>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</si>
  <si>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</si>
  <si>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</si>
  <si>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</si>
  <si>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</si>
  <si>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</si>
  <si>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</si>
  <si>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</si>
  <si>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</si>
  <si>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</si>
  <si>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</si>
  <si>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</si>
  <si>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</si>
  <si>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</si>
  <si>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</si>
  <si>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</si>
  <si>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</si>
  <si>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</si>
  <si>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</si>
  <si>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</si>
  <si>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</si>
  <si>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</si>
  <si>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</si>
  <si>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</si>
  <si>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</si>
  <si>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</si>
  <si>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</si>
  <si>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</si>
  <si>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</si>
  <si>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</si>
  <si>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</si>
  <si>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</si>
  <si>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</si>
  <si>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</si>
  <si>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</si>
  <si>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</si>
  <si>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</si>
  <si>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</si>
  <si>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</si>
  <si>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</si>
  <si>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</si>
  <si>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</si>
  <si>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</si>
  <si>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</si>
  <si>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</si>
  <si>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</si>
  <si>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</si>
  <si>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</si>
  <si>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</si>
  <si>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</si>
  <si>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</si>
  <si>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</si>
  <si>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</si>
  <si>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</si>
  <si>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</si>
  <si>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</si>
  <si>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</si>
  <si>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</si>
  <si>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</si>
  <si>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</si>
  <si>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</si>
  <si>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</si>
  <si>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</si>
  <si>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</si>
  <si>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</si>
  <si>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</si>
  <si>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</si>
  <si>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</si>
  <si>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</si>
  <si>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</si>
  <si>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</si>
  <si>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</si>
  <si>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</si>
  <si>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</si>
  <si>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</si>
  <si>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</si>
  <si>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</si>
  <si>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</si>
  <si>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</si>
  <si>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</si>
  <si>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</si>
  <si>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</si>
  <si>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</si>
  <si>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</si>
  <si>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</si>
  <si>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</si>
  <si>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</si>
  <si>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</si>
  <si>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</si>
  <si>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</si>
  <si>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</si>
  <si>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</si>
  <si>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</si>
  <si>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</si>
  <si>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</si>
  <si>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</si>
  <si>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</si>
  <si>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</si>
  <si>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</si>
  <si>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</si>
  <si>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</si>
  <si>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</si>
  <si>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</si>
  <si>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</si>
  <si>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</si>
  <si>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</si>
  <si>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</si>
  <si>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</si>
  <si>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</si>
  <si>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</si>
  <si>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</si>
  <si>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</si>
  <si>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</si>
  <si>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</si>
  <si>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</si>
  <si>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</si>
  <si>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</si>
  <si>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</si>
  <si>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</si>
  <si>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</si>
  <si>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</si>
  <si>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</si>
  <si>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</si>
  <si>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</si>
  <si>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</si>
  <si>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</si>
  <si>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</si>
  <si>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</si>
  <si>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</si>
  <si>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</si>
  <si>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</si>
  <si>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</si>
  <si>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</si>
  <si>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</si>
  <si>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</si>
  <si>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</si>
  <si>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</si>
  <si>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</si>
  <si>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</si>
  <si>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</si>
  <si>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</si>
  <si>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</si>
  <si>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</si>
  <si>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</si>
  <si>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</si>
  <si>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</si>
  <si>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</si>
  <si>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</si>
  <si>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</si>
  <si>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</si>
  <si>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</si>
  <si>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</si>
  <si>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</si>
  <si>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</si>
  <si>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</si>
  <si>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</si>
  <si>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</si>
  <si>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</si>
  <si>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</si>
  <si>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</si>
  <si>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</si>
  <si>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</si>
  <si>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</si>
  <si>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</si>
  <si>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</si>
  <si>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</si>
  <si>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</si>
  <si>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</si>
  <si>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</si>
  <si>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</si>
  <si>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</si>
  <si>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</si>
  <si>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</si>
  <si>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</si>
  <si>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</si>
  <si>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</si>
  <si>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</si>
  <si>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</si>
  <si>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</si>
  <si>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</si>
  <si>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</si>
  <si>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</si>
  <si>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</si>
  <si>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</si>
  <si>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</si>
  <si>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</si>
  <si>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</si>
  <si>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</si>
  <si>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</si>
  <si>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</si>
  <si>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</si>
  <si>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</si>
  <si>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</si>
  <si>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</si>
  <si>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</si>
  <si>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</si>
  <si>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</si>
  <si>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</si>
  <si>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</si>
  <si>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</si>
  <si>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</si>
  <si>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</si>
  <si>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</si>
  <si>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</si>
  <si>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</si>
  <si>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</si>
  <si>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</si>
  <si>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</si>
  <si>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</si>
  <si>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</si>
  <si>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</si>
  <si>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</si>
  <si>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</si>
  <si>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</si>
  <si>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</si>
  <si>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</si>
  <si>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</si>
  <si>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</si>
  <si>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</si>
  <si>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</si>
  <si>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</si>
  <si>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</si>
  <si>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</si>
  <si>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</si>
  <si>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</si>
  <si>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</si>
  <si>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</si>
  <si>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</si>
  <si>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</si>
  <si>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</si>
  <si>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</si>
  <si>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</si>
  <si>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</si>
  <si>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</si>
  <si>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</si>
  <si>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</si>
  <si>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</si>
  <si>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</si>
  <si>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</si>
  <si>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</si>
  <si>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</si>
  <si>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</si>
  <si>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</si>
  <si>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</si>
  <si>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</si>
  <si>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</si>
  <si>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</si>
  <si>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</si>
  <si>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</si>
  <si>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</si>
  <si>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</si>
  <si>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</si>
  <si>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</si>
  <si>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</si>
  <si>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</si>
  <si>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</si>
  <si>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</si>
  <si>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</si>
  <si>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</si>
  <si>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</si>
  <si>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</si>
  <si>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</si>
  <si>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</si>
  <si>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</si>
  <si>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</si>
  <si>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</si>
  <si>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</si>
  <si>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</si>
  <si>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</si>
  <si>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</si>
  <si>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</si>
  <si>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</si>
  <si>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</si>
  <si>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</si>
  <si>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</si>
  <si>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</si>
  <si>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</si>
  <si>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</si>
  <si>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</si>
  <si>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</si>
  <si>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</si>
  <si>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</si>
  <si>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</si>
  <si>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</si>
  <si>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</si>
  <si>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</si>
  <si>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</si>
  <si>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</si>
  <si>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</si>
  <si>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</si>
  <si>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</si>
  <si>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</si>
  <si>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</si>
  <si>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</si>
  <si>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</si>
  <si>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</si>
  <si>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</si>
  <si>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</si>
  <si>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</si>
  <si>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</si>
  <si>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</si>
  <si>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</si>
  <si>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</si>
  <si>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</si>
  <si>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</si>
  <si>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</si>
  <si>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</si>
  <si>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</si>
  <si>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</si>
  <si>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</si>
  <si>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</si>
  <si>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</si>
  <si>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</si>
  <si>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</si>
  <si>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</si>
  <si>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</si>
  <si>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</si>
  <si>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</si>
  <si>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</si>
  <si>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</si>
  <si>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</si>
  <si>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</si>
  <si>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</si>
  <si>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</si>
  <si>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</si>
  <si>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</si>
  <si>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</si>
  <si>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</si>
  <si>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</si>
  <si>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</si>
  <si>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</si>
  <si>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</si>
  <si>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</si>
  <si>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</si>
  <si>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</si>
  <si>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</si>
  <si>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</si>
  <si>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</si>
  <si>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</si>
  <si>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</si>
  <si>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</si>
  <si>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</si>
  <si>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</si>
  <si>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</si>
  <si>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</si>
  <si>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</si>
  <si>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</si>
  <si>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</si>
  <si>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</si>
  <si>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</si>
  <si>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</si>
  <si>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</si>
  <si>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</si>
  <si>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</si>
  <si>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</si>
  <si>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</si>
  <si>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</si>
  <si>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</si>
  <si>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</si>
  <si>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</si>
  <si>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</si>
  <si>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</si>
  <si>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</si>
  <si>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</si>
  <si>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</si>
  <si>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</si>
  <si>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</si>
  <si>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</si>
  <si>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</si>
  <si>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</si>
  <si>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</si>
  <si>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</si>
  <si>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</si>
  <si>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</si>
  <si>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</si>
  <si>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</si>
  <si>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</si>
  <si>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</si>
  <si>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</si>
  <si>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</si>
  <si>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</si>
  <si>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</si>
  <si>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</si>
  <si>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</si>
  <si>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</si>
  <si>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</si>
  <si>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</si>
  <si>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</si>
  <si>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</si>
  <si>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</si>
  <si>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</si>
  <si>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</si>
  <si>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</si>
  <si>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</si>
  <si>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</si>
  <si>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</si>
  <si>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</si>
  <si>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</si>
  <si>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</si>
  <si>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</si>
  <si>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</si>
  <si>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</si>
  <si>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</si>
  <si>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</si>
  <si>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</si>
  <si>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</si>
  <si>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</si>
  <si>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</si>
  <si>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</si>
  <si>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</si>
  <si>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</si>
  <si>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</si>
  <si>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</si>
  <si>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</si>
  <si>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</si>
  <si>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</si>
  <si>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</si>
  <si>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</si>
  <si>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</si>
  <si>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</si>
  <si>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</si>
  <si>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</si>
  <si>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</si>
  <si>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</si>
  <si>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</si>
  <si>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</si>
  <si>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</si>
  <si>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</si>
  <si>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</si>
  <si>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</si>
  <si>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</si>
  <si>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</si>
  <si>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</si>
  <si>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</si>
  <si>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</si>
  <si>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</si>
  <si>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</si>
  <si>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</si>
  <si>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</si>
  <si>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</si>
  <si>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</si>
  <si>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</si>
  <si>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</si>
  <si>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</si>
  <si>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</si>
  <si>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</si>
  <si>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</si>
  <si>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</si>
  <si>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</si>
  <si>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</si>
  <si>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</si>
  <si>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</si>
  <si>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</si>
  <si>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</si>
  <si>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</si>
  <si>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</si>
  <si>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</si>
  <si>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</si>
  <si>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</si>
  <si>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</si>
  <si>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</si>
  <si>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</si>
  <si>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</si>
  <si>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</si>
  <si>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</si>
  <si>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</si>
  <si>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</si>
  <si>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</si>
  <si>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</si>
  <si>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</si>
  <si>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</si>
  <si>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</si>
  <si>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</si>
  <si>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</si>
  <si>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</si>
  <si>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</si>
  <si>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</si>
  <si>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</si>
  <si>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</si>
  <si>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</si>
  <si>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</si>
  <si>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</si>
  <si>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</si>
  <si>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</si>
  <si>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</si>
  <si>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</si>
  <si>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</si>
  <si>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</si>
  <si>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</si>
  <si>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</si>
  <si>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</si>
  <si>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</si>
  <si>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</si>
  <si>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</si>
  <si>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</si>
  <si>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</si>
  <si>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</si>
  <si>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</si>
  <si>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</si>
  <si>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</si>
  <si>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</si>
  <si>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</si>
  <si>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</si>
  <si>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</si>
  <si>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</si>
  <si>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</si>
  <si>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</si>
  <si>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</si>
  <si>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</si>
  <si>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</si>
  <si>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</si>
  <si>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</si>
  <si>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</si>
  <si>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</si>
  <si>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</si>
  <si>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</si>
  <si>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</si>
  <si>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</si>
  <si>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</si>
  <si>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</si>
  <si>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</si>
  <si>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</si>
  <si>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</si>
  <si>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</si>
  <si>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</si>
  <si>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</si>
  <si>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</si>
  <si>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</si>
  <si>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</si>
  <si>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</si>
  <si>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</si>
  <si>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</si>
  <si>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</si>
  <si>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</si>
  <si>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</si>
  <si>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</si>
  <si>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</si>
  <si>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</si>
  <si>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</si>
  <si>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</si>
  <si>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</si>
  <si>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</si>
  <si>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</si>
  <si>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</si>
  <si>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</si>
  <si>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</si>
  <si>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</si>
  <si>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</si>
  <si>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</si>
  <si>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</si>
  <si>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</si>
  <si>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</si>
  <si>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</si>
  <si>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</si>
  <si>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</si>
  <si>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</si>
  <si>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</si>
  <si>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</si>
  <si>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</si>
  <si>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</si>
  <si>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</si>
  <si>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</si>
  <si>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</si>
  <si>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</si>
  <si>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</si>
  <si>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</si>
  <si>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</si>
  <si>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</si>
  <si>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</si>
  <si>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</si>
  <si>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</si>
  <si>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</si>
  <si>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</si>
  <si>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</si>
  <si>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</si>
  <si>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</si>
  <si>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</si>
  <si>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</si>
  <si>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</si>
  <si>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</si>
  <si>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</si>
  <si>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</si>
  <si>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</si>
  <si>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</si>
  <si>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</si>
  <si>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</si>
  <si>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</si>
  <si>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</si>
  <si>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</si>
  <si>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</si>
  <si>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</si>
  <si>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</si>
  <si>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</si>
  <si>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</si>
  <si>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</si>
  <si>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</si>
  <si>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</si>
  <si>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</si>
  <si>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</si>
  <si>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</si>
  <si>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</si>
  <si>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</si>
  <si>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</si>
  <si>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</si>
  <si>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</si>
  <si>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</si>
  <si>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</si>
  <si>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</si>
  <si>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</si>
  <si>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</si>
  <si>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</si>
  <si>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</si>
  <si>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</si>
  <si>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</si>
  <si>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</si>
  <si>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</si>
  <si>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</si>
  <si>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</si>
  <si>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</si>
  <si>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</si>
  <si>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</si>
  <si>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</si>
  <si>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</si>
  <si>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</si>
  <si>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</si>
  <si>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</si>
  <si>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</si>
  <si>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</si>
  <si>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</si>
  <si>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</si>
  <si>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</si>
  <si>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</si>
  <si>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</si>
  <si>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</si>
  <si>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</si>
  <si>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</si>
  <si>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</si>
  <si>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</si>
  <si>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</si>
  <si>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</si>
  <si>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</si>
  <si>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</si>
  <si>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</si>
  <si>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</si>
  <si>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</si>
  <si>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</si>
  <si>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</si>
  <si>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</si>
  <si>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</si>
  <si>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</si>
  <si>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</si>
  <si>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</si>
  <si>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</si>
  <si>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</si>
  <si>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</si>
  <si>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</si>
  <si>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</si>
  <si>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</si>
  <si>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</si>
  <si>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</si>
  <si>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</si>
  <si>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</si>
  <si>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</si>
  <si>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</si>
  <si>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</si>
  <si>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</si>
  <si>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</si>
  <si>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</si>
  <si>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</si>
  <si>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</si>
  <si>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</si>
  <si>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</si>
  <si>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</si>
  <si>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</si>
  <si>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</si>
  <si>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</si>
  <si>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</si>
  <si>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</si>
  <si>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</si>
  <si>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</si>
  <si>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</si>
  <si>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</si>
  <si>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</si>
  <si>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</si>
  <si>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</si>
  <si>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</si>
  <si>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</si>
  <si>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</si>
  <si>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</si>
  <si>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</si>
  <si>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</si>
  <si>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</si>
  <si>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</si>
  <si>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</si>
  <si>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</si>
  <si>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</si>
  <si>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</si>
  <si>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</si>
  <si>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</si>
  <si>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</si>
  <si>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</si>
  <si>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</si>
  <si>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</si>
  <si>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</si>
  <si>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</si>
  <si>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</si>
  <si>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</si>
  <si>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</si>
  <si>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</si>
  <si>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</si>
  <si>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</si>
  <si>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</si>
  <si>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</si>
  <si>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</si>
  <si>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</si>
  <si>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</si>
  <si>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</si>
  <si>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</si>
  <si>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</si>
  <si>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</si>
  <si>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</si>
  <si>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</si>
  <si>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</si>
  <si>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</si>
  <si>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</si>
  <si>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</si>
  <si>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</si>
  <si>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</si>
  <si>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</si>
  <si>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</si>
  <si>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</si>
  <si>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</si>
  <si>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</si>
  <si>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</si>
  <si>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</si>
  <si>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</si>
  <si>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</si>
  <si>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</si>
  <si>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</si>
  <si>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</si>
  <si>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</si>
  <si>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</si>
  <si>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</si>
  <si>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</si>
  <si>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</si>
  <si>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</si>
  <si>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</si>
  <si>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</si>
  <si>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</si>
  <si>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</si>
  <si>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</si>
  <si>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</si>
  <si>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</si>
  <si>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</si>
  <si>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</si>
  <si>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</si>
  <si>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</si>
  <si>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</si>
  <si>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</si>
  <si>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</si>
  <si>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</si>
  <si>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</si>
  <si>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</si>
  <si>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</si>
  <si>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</si>
  <si>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</si>
  <si>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</si>
  <si>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</si>
  <si>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</si>
  <si>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</si>
  <si>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</si>
  <si>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</si>
  <si>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</si>
  <si>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</si>
  <si>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</si>
  <si>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</si>
  <si>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</si>
  <si>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</si>
  <si>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</si>
  <si>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</si>
  <si>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</si>
  <si>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</si>
  <si>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</si>
  <si>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</si>
  <si>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</si>
  <si>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</si>
  <si>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</si>
  <si>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</si>
  <si>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</si>
  <si>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</si>
  <si>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</si>
  <si>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</si>
  <si>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</si>
  <si>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</si>
  <si>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</si>
  <si>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</si>
  <si>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</si>
  <si>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</si>
  <si>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</si>
  <si>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</si>
  <si>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</si>
  <si>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</si>
  <si>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</si>
  <si>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</si>
  <si>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</si>
  <si>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</si>
  <si>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</si>
  <si>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</si>
  <si>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</si>
  <si>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</si>
  <si>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</si>
  <si>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</si>
  <si>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</si>
  <si>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</si>
  <si>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</si>
  <si>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</si>
  <si>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</si>
  <si>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</si>
  <si>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</si>
  <si>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</si>
  <si>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</si>
  <si>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</si>
  <si>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</si>
  <si>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</si>
  <si>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</si>
  <si>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</si>
  <si>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</si>
  <si>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</si>
  <si>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</si>
  <si>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</si>
  <si>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</si>
  <si>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</si>
  <si>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</si>
  <si>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</si>
  <si>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</si>
  <si>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</si>
  <si>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</si>
  <si>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</si>
  <si>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</si>
  <si>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</si>
  <si>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</si>
  <si>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</si>
  <si>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</si>
  <si>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</si>
  <si>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</si>
  <si>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</si>
  <si>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</si>
  <si>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</si>
  <si>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</si>
  <si>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</si>
  <si>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</si>
  <si>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</si>
  <si>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</si>
  <si>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</si>
  <si>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</si>
  <si>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</si>
  <si>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</si>
  <si>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</si>
  <si>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</si>
  <si>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</si>
  <si>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</si>
  <si>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</si>
  <si>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</si>
  <si>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</si>
  <si>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</si>
  <si>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</si>
  <si>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</si>
  <si>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</si>
  <si>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</si>
  <si>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</si>
  <si>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</si>
  <si>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</si>
  <si>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</si>
  <si>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</si>
  <si>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</si>
  <si>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</si>
  <si>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</si>
  <si>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</si>
  <si>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</si>
  <si>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</si>
  <si>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</si>
  <si>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</si>
  <si>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</si>
  <si>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</si>
  <si>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</si>
  <si>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</si>
  <si>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</si>
  <si>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</si>
  <si>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</si>
  <si>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</si>
  <si>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</si>
  <si>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</si>
  <si>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</si>
  <si>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</si>
  <si>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</si>
  <si>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</si>
  <si>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</si>
  <si>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</si>
  <si>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</si>
  <si>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</si>
  <si>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</si>
  <si>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</si>
  <si>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</si>
  <si>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</si>
  <si>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</si>
  <si>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</si>
  <si>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</si>
  <si>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</si>
  <si>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</si>
  <si>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</si>
  <si>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</si>
  <si>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</si>
  <si>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</si>
  <si>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</si>
  <si>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</si>
  <si>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</si>
  <si>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</si>
  <si>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</si>
  <si>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</si>
  <si>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</si>
  <si>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</si>
  <si>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</si>
  <si>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</si>
  <si>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</si>
  <si>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</si>
  <si>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</si>
  <si>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</si>
  <si>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</si>
  <si>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</si>
  <si>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</si>
  <si>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</si>
  <si>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</si>
  <si>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</si>
  <si>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</si>
  <si>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</si>
  <si>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</si>
  <si>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</si>
  <si>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</si>
  <si>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</si>
  <si>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</si>
  <si>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</si>
  <si>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</si>
  <si>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</si>
  <si>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</si>
  <si>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</si>
  <si>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</si>
  <si>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</si>
  <si>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</si>
  <si>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</si>
  <si>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</si>
  <si>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</si>
  <si>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</si>
  <si>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</si>
  <si>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</si>
  <si>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</si>
  <si>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</si>
  <si>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</si>
  <si>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</si>
  <si>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</si>
  <si>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</si>
  <si>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</si>
  <si>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</si>
  <si>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</si>
  <si>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</si>
  <si>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</si>
  <si>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</si>
  <si>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</si>
  <si>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</si>
  <si>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</si>
  <si>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</si>
  <si>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</si>
  <si>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</si>
  <si>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</si>
  <si>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</si>
  <si>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</si>
  <si>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</si>
  <si>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</si>
  <si>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</si>
  <si>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</si>
  <si>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</si>
  <si>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</si>
  <si>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</si>
  <si>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</si>
  <si>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</si>
  <si>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</si>
  <si>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</si>
  <si>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</si>
  <si>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</si>
  <si>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</si>
  <si>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</si>
  <si>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</si>
  <si>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</si>
  <si>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</si>
  <si>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</si>
  <si>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</si>
  <si>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</si>
  <si>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</si>
  <si>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</si>
  <si>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</si>
  <si>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</si>
  <si>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</si>
  <si>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</si>
  <si>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</si>
  <si>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</si>
  <si>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</si>
  <si>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</si>
  <si>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</si>
  <si>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</si>
  <si>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</si>
  <si>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</si>
  <si>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</si>
  <si>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</si>
  <si>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</si>
  <si>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</si>
  <si>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</si>
  <si>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</si>
  <si>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</si>
  <si>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</si>
  <si>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</si>
  <si>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</si>
  <si>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</si>
  <si>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</si>
  <si>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</si>
  <si>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</si>
  <si>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</si>
  <si>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</si>
  <si>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</si>
  <si>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</si>
  <si>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</si>
  <si>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</si>
  <si>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</si>
  <si>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</si>
  <si>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</si>
  <si>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</si>
  <si>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</si>
  <si>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</si>
  <si>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</si>
  <si>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</si>
  <si>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</si>
  <si>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</si>
  <si>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</si>
  <si>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</si>
  <si>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</si>
  <si>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</si>
  <si>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</si>
  <si>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</si>
  <si>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</si>
  <si>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</si>
  <si>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</si>
  <si>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</si>
  <si>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</si>
  <si>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</si>
  <si>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</si>
  <si>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</si>
  <si>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</si>
  <si>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</si>
  <si>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</si>
  <si>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</si>
  <si>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</si>
  <si>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</si>
  <si>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</si>
  <si>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</si>
  <si>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</si>
  <si>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</si>
  <si>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</si>
  <si>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</si>
  <si>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</si>
  <si>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</si>
  <si>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</si>
  <si>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</si>
  <si>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</si>
  <si>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</si>
  <si>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</si>
  <si>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</si>
  <si>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</si>
  <si>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</si>
  <si>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</si>
  <si>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</si>
  <si>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</si>
  <si>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</si>
  <si>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</si>
  <si>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</si>
  <si>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</si>
  <si>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</si>
  <si>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</si>
  <si>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</si>
  <si>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</si>
  <si>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</si>
  <si>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</si>
  <si>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</si>
  <si>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</si>
  <si>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</si>
  <si>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</si>
  <si>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</si>
  <si>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</si>
  <si>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</si>
  <si>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</si>
  <si>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</si>
  <si>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</si>
  <si>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</si>
  <si>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</si>
  <si>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</si>
  <si>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</si>
  <si>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</si>
  <si>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</si>
  <si>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</si>
  <si>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</si>
  <si>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</si>
  <si>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</si>
  <si>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</si>
  <si>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</si>
  <si>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</si>
  <si>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</si>
  <si>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</si>
  <si>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</si>
  <si>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</si>
  <si>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</si>
  <si>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</si>
  <si>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</si>
  <si>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</si>
  <si>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</si>
  <si>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</si>
  <si>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</si>
  <si>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</si>
  <si>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</si>
  <si>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</si>
  <si>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</si>
  <si>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</si>
  <si>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</si>
  <si>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</si>
  <si>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</si>
  <si>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</si>
  <si>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</si>
  <si>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</si>
  <si>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</si>
  <si>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</si>
  <si>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</si>
  <si>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</si>
  <si>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</si>
  <si>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</si>
  <si>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</si>
  <si>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</si>
  <si>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</si>
  <si>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</si>
  <si>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</si>
  <si>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</si>
  <si>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</si>
  <si>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</si>
  <si>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</si>
  <si>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</si>
  <si>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</si>
  <si>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</si>
  <si>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</si>
  <si>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</si>
  <si>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</si>
  <si>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</si>
  <si>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</si>
  <si>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</si>
  <si>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</si>
  <si>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</si>
  <si>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</si>
  <si>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</si>
  <si>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</si>
  <si>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</si>
  <si>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</si>
  <si>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</si>
  <si>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</si>
  <si>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</si>
  <si>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</si>
  <si>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</si>
  <si>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</si>
  <si>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</si>
  <si>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</si>
  <si>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</si>
  <si>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</si>
  <si>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</si>
  <si>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</si>
  <si>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</si>
  <si>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</si>
  <si>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</si>
  <si>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</si>
  <si>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</si>
  <si>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</si>
  <si>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</si>
  <si>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</si>
  <si>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</si>
  <si>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</si>
  <si>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</si>
  <si>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</si>
  <si>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</si>
  <si>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</si>
  <si>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</si>
  <si>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</si>
  <si>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</si>
  <si>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</si>
  <si>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</si>
  <si>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</si>
  <si>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</si>
  <si>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</si>
  <si>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</si>
  <si>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</si>
  <si>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</si>
  <si>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</si>
  <si>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</si>
  <si>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</si>
  <si>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</si>
  <si>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</si>
  <si>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</si>
  <si>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</si>
  <si>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</si>
  <si>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</si>
  <si>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</si>
  <si>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</si>
  <si>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</si>
  <si>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</si>
  <si>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</si>
  <si>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</si>
  <si>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</si>
  <si>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</si>
  <si>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</si>
  <si>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</si>
  <si>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</si>
  <si>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</si>
  <si>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</si>
  <si>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</si>
  <si>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</si>
  <si>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</si>
  <si>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</si>
  <si>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</si>
  <si>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</si>
  <si>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</si>
  <si>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</si>
  <si>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</si>
  <si>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</si>
  <si>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</si>
  <si>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</si>
  <si>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</si>
  <si>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</si>
  <si>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</si>
  <si>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</si>
  <si>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</si>
  <si>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</si>
  <si>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</si>
  <si>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</si>
  <si>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</si>
  <si>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</si>
  <si>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</si>
  <si>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</si>
  <si>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</si>
  <si>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</si>
  <si>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</si>
  <si>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</si>
  <si>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</si>
  <si>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</si>
  <si>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</si>
  <si>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</si>
  <si>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</si>
  <si>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</si>
  <si>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</si>
  <si>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</si>
  <si>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</si>
  <si>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</si>
  <si>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</si>
  <si>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</si>
  <si>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</si>
  <si>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</si>
  <si>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</si>
  <si>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</si>
  <si>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</si>
  <si>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</si>
  <si>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</si>
  <si>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</si>
  <si>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</si>
  <si>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</si>
  <si>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</si>
  <si>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</si>
  <si>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</si>
  <si>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</si>
  <si>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</si>
  <si>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</si>
  <si>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</si>
  <si>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</si>
  <si>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</si>
  <si>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</si>
  <si>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</si>
  <si>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</si>
  <si>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</si>
  <si>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</si>
  <si>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</si>
  <si>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</si>
  <si>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</si>
  <si>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</si>
  <si>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</si>
  <si>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</si>
  <si>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</si>
  <si>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</si>
  <si>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</si>
  <si>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</si>
  <si>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</si>
  <si>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</si>
  <si>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</si>
  <si>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</si>
  <si>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</si>
  <si>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</si>
  <si>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</si>
  <si>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</si>
  <si>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</si>
  <si>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</si>
  <si>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</si>
  <si>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</si>
  <si>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</si>
  <si>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</si>
  <si>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</si>
  <si>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</si>
  <si>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</si>
  <si>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</si>
  <si>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</si>
  <si>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</si>
  <si>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</si>
  <si>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</si>
  <si>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</si>
  <si>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</si>
  <si>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</si>
  <si>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</si>
  <si>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</si>
  <si>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</si>
  <si>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</si>
  <si>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</si>
  <si>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</si>
  <si>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</si>
  <si>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</si>
  <si>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</si>
  <si>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</si>
  <si>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</si>
  <si>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</si>
  <si>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</si>
  <si>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</si>
  <si>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</si>
  <si>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</si>
  <si>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</si>
  <si>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</si>
  <si>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</si>
  <si>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</si>
  <si>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</si>
  <si>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</si>
  <si>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</si>
  <si>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</si>
  <si>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</si>
  <si>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</si>
  <si>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</si>
  <si>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</si>
  <si>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</si>
  <si>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</si>
  <si>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</si>
  <si>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</si>
  <si>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</si>
  <si>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</si>
  <si>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</si>
  <si>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</si>
  <si>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</si>
  <si>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</si>
  <si>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</si>
  <si>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</si>
  <si>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</si>
  <si>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</si>
  <si>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</si>
  <si>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</si>
  <si>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</si>
  <si>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</si>
  <si>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</si>
  <si>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</si>
  <si>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</si>
  <si>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</si>
  <si>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</si>
  <si>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</si>
  <si>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</si>
  <si>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</si>
  <si>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</si>
  <si>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</si>
  <si>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</si>
  <si>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</si>
  <si>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</si>
  <si>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</si>
  <si>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</si>
  <si>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</si>
  <si>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</si>
  <si>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</si>
  <si>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</si>
  <si>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</si>
  <si>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</si>
  <si>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</si>
  <si>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</si>
  <si>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</si>
  <si>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</si>
  <si>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</si>
  <si>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</si>
  <si>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</si>
  <si>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</si>
  <si>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</si>
  <si>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</si>
  <si>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</si>
  <si>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</si>
  <si>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</si>
  <si>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</si>
  <si>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</si>
  <si>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</si>
  <si>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</si>
  <si>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</si>
  <si>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</si>
  <si>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</si>
  <si>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</si>
  <si>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</si>
  <si>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</si>
  <si>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</si>
  <si>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</si>
  <si>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</si>
  <si>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</si>
  <si>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</si>
  <si>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</si>
  <si>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</si>
  <si>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</si>
  <si>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</si>
  <si>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</si>
  <si>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</si>
  <si>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</si>
  <si>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</si>
  <si>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</si>
  <si>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</si>
  <si>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</si>
  <si>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</si>
  <si>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</si>
  <si>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</si>
  <si>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</si>
  <si>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</si>
  <si>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</si>
  <si>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</si>
  <si>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</si>
  <si>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</si>
  <si>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</si>
  <si>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</si>
  <si>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</si>
  <si>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</si>
  <si>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</si>
  <si>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</si>
  <si>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</si>
  <si>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</si>
  <si>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</si>
  <si>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</si>
  <si>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</si>
  <si>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</si>
  <si>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</si>
  <si>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</si>
  <si>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</si>
  <si>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</si>
  <si>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</si>
  <si>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</si>
  <si>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</si>
  <si>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</si>
  <si>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</si>
  <si>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</si>
  <si>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</si>
  <si>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</si>
  <si>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</si>
  <si>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</si>
  <si>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</si>
  <si>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</si>
  <si>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</si>
  <si>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</si>
  <si>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</si>
  <si>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</si>
  <si>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</si>
  <si>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</si>
  <si>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</si>
  <si>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</si>
  <si>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</si>
  <si>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</si>
  <si>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</si>
  <si>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</si>
  <si>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</si>
  <si>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</si>
  <si>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</si>
  <si>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</si>
  <si>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</si>
  <si>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</si>
  <si>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</si>
  <si>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</si>
  <si>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</si>
  <si>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</si>
  <si>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</si>
  <si>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</si>
  <si>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</si>
  <si>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</si>
  <si>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</si>
  <si>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</si>
  <si>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</si>
  <si>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</si>
  <si>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</si>
  <si>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</si>
  <si>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</si>
  <si>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</si>
  <si>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</si>
  <si>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</si>
  <si>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</si>
  <si>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</si>
  <si>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</si>
  <si>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</si>
  <si>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</si>
  <si>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</si>
  <si>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</si>
  <si>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</si>
  <si>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</si>
  <si>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</si>
  <si>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</si>
  <si>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</si>
  <si>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</si>
  <si>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</si>
  <si>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</si>
  <si>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</si>
  <si>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</si>
  <si>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</si>
  <si>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</si>
  <si>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</si>
  <si>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</si>
  <si>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</si>
  <si>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</si>
  <si>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</si>
  <si>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</si>
  <si>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</si>
  <si>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</si>
  <si>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</si>
  <si>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</si>
  <si>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</si>
  <si>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</si>
  <si>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</si>
  <si>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</si>
  <si>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</si>
  <si>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</si>
  <si>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</si>
  <si>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</si>
  <si>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</si>
  <si>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</si>
  <si>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</si>
  <si>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</si>
  <si>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</si>
  <si>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</si>
  <si>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</si>
  <si>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</si>
  <si>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</si>
  <si>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</si>
  <si>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</si>
  <si>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</si>
  <si>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</si>
  <si>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</si>
  <si>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</si>
  <si>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</si>
  <si>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</si>
  <si>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</si>
  <si>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</si>
  <si>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</si>
  <si>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</si>
  <si>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</si>
  <si>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</si>
  <si>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</si>
  <si>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</si>
  <si>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</si>
  <si>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</si>
  <si>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</si>
  <si>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</si>
  <si>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</si>
  <si>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</si>
  <si>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</si>
  <si>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</si>
  <si>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</si>
  <si>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</si>
  <si>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</si>
  <si>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</si>
  <si>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</si>
  <si>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</si>
  <si>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</si>
  <si>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</si>
  <si>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</si>
  <si>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</si>
  <si>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</si>
  <si>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</si>
  <si>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</si>
  <si>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</si>
  <si>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</si>
  <si>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</si>
  <si>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</si>
  <si>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</si>
  <si>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</si>
  <si>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</si>
  <si>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</si>
  <si>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</si>
  <si>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</si>
  <si>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</si>
  <si>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</si>
  <si>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</si>
  <si>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</si>
  <si>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</si>
  <si>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</si>
  <si>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</si>
  <si>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</si>
  <si>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</si>
  <si>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</si>
  <si>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</si>
  <si>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</si>
  <si>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</si>
  <si>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</si>
  <si>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</si>
  <si>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</si>
  <si>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</si>
  <si>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</si>
  <si>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</si>
  <si>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</si>
  <si>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</si>
  <si>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</si>
  <si>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</si>
  <si>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</si>
  <si>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</si>
  <si>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</si>
  <si>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</si>
  <si>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</si>
  <si>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</si>
  <si>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</si>
  <si>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</si>
  <si>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</si>
  <si>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</si>
  <si>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</si>
  <si>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</si>
  <si>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</si>
  <si>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</si>
  <si>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</si>
  <si>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</si>
  <si>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</si>
  <si>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</si>
  <si>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</si>
  <si>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</si>
  <si>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</si>
  <si>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</si>
  <si>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</si>
  <si>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</si>
  <si>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</si>
  <si>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</si>
  <si>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</si>
  <si>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</si>
  <si>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</si>
  <si>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</si>
  <si>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</si>
  <si>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</si>
  <si>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</si>
  <si>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</si>
  <si>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</si>
  <si>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</si>
  <si>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</si>
  <si>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</si>
  <si>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</si>
  <si>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</si>
  <si>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</si>
  <si>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</si>
  <si>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</si>
  <si>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</si>
  <si>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</si>
  <si>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</si>
  <si>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</si>
  <si>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</si>
  <si>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</si>
  <si>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</si>
  <si>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</si>
  <si>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</si>
  <si>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</si>
  <si>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</si>
  <si>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</si>
  <si>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</si>
  <si>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</si>
  <si>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</si>
  <si>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</si>
  <si>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</si>
  <si>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</si>
  <si>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</si>
  <si>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</si>
  <si>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</si>
  <si>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</si>
  <si>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</si>
  <si>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</si>
  <si>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</si>
  <si>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</si>
  <si>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</si>
  <si>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</si>
  <si>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</si>
  <si>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</si>
  <si>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</si>
  <si>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</si>
  <si>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</si>
  <si>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</si>
  <si>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</si>
  <si>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</si>
  <si>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</si>
  <si>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</si>
  <si>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</si>
  <si>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</si>
  <si>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</si>
  <si>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</si>
  <si>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</si>
  <si>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</si>
  <si>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</si>
  <si>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</si>
  <si>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</si>
  <si>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</si>
  <si>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</si>
  <si>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</si>
  <si>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</si>
  <si>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</si>
  <si>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</si>
  <si>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</si>
  <si>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</si>
  <si>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</si>
  <si>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</si>
  <si>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</si>
  <si>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</si>
  <si>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</si>
  <si>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</si>
  <si>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</si>
  <si>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</si>
  <si>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</si>
  <si>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</si>
  <si>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</si>
  <si>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</si>
  <si>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</si>
  <si>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</si>
  <si>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</si>
  <si>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</si>
  <si>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</si>
  <si>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</si>
  <si>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</si>
  <si>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</si>
  <si>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</si>
  <si>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</si>
  <si>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</si>
  <si>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</si>
  <si>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</si>
  <si>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</si>
  <si>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</si>
  <si>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</si>
  <si>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</si>
  <si>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</si>
  <si>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</si>
  <si>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</si>
  <si>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</si>
  <si>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</si>
  <si>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</si>
  <si>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</si>
  <si>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</si>
  <si>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</si>
  <si>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</si>
  <si>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</si>
  <si>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</si>
  <si>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</si>
  <si>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</si>
  <si>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</si>
  <si>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</si>
  <si>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</si>
  <si>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</si>
  <si>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</si>
  <si>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</si>
  <si>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</si>
  <si>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</si>
  <si>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</si>
  <si>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</si>
  <si>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</si>
  <si>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</si>
  <si>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</si>
  <si>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</si>
  <si>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</si>
  <si>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</si>
  <si>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</si>
  <si>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</si>
  <si>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</si>
  <si>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</si>
  <si>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</si>
  <si>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</si>
  <si>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</si>
  <si>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</si>
  <si>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</si>
  <si>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</si>
  <si>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</si>
  <si>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</si>
  <si>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</si>
  <si>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</si>
  <si>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</si>
  <si>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</si>
  <si>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</si>
  <si>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</si>
  <si>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</si>
  <si>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</si>
  <si>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</si>
  <si>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</si>
  <si>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</si>
  <si>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</si>
  <si>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</si>
  <si>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</si>
  <si>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</si>
  <si>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</si>
  <si>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</si>
  <si>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</si>
  <si>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</si>
  <si>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</si>
  <si>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</si>
  <si>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</si>
  <si>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</si>
  <si>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</si>
  <si>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</si>
  <si>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</si>
  <si>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</si>
  <si>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</si>
  <si>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</si>
  <si>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</si>
  <si>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</si>
  <si>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</si>
  <si>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</si>
  <si>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</si>
  <si>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</si>
  <si>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</si>
  <si>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</si>
  <si>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</si>
  <si>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</si>
  <si>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</si>
  <si>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</si>
  <si>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</si>
  <si>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</si>
  <si>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</si>
  <si>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</si>
  <si>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</si>
  <si>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</si>
  <si>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</si>
  <si>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</si>
  <si>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</si>
  <si>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</si>
  <si>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</si>
  <si>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</si>
  <si>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</si>
  <si>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</si>
  <si>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</si>
  <si>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</si>
  <si>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</si>
  <si>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</si>
  <si>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</si>
  <si>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</si>
  <si>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</si>
  <si>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</si>
  <si>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</si>
  <si>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</si>
  <si>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</si>
  <si>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</si>
  <si>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</si>
  <si>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</si>
  <si>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</si>
  <si>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</si>
  <si>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</si>
  <si>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</si>
  <si>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</si>
  <si>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</si>
  <si>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</si>
  <si>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</si>
  <si>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</si>
  <si>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</si>
  <si>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</si>
  <si>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</si>
  <si>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</si>
  <si>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</si>
  <si>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</si>
  <si>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</si>
  <si>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</si>
  <si>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</si>
  <si>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</si>
  <si>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</si>
  <si>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</si>
  <si>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</si>
  <si>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</si>
  <si>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</si>
  <si>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</si>
  <si>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</si>
  <si>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</si>
  <si>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</si>
  <si>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</si>
  <si>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</si>
  <si>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</si>
  <si>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</si>
  <si>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</si>
  <si>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</si>
  <si>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</si>
  <si>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</si>
  <si>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</si>
  <si>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</si>
  <si>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</si>
  <si>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</si>
  <si>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</si>
  <si>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</si>
  <si>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</si>
  <si>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</si>
  <si>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</si>
  <si>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</si>
  <si>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</si>
  <si>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</si>
  <si>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</si>
  <si>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</si>
  <si>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</si>
  <si>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</si>
  <si>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</si>
  <si>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</si>
  <si>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</si>
  <si>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</si>
  <si>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</si>
  <si>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</si>
  <si>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</si>
  <si>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</si>
  <si>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</si>
  <si>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</si>
  <si>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</si>
  <si>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</si>
  <si>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</si>
  <si>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</si>
  <si>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</si>
  <si>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</si>
  <si>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</si>
  <si>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</si>
  <si>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</si>
  <si>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</si>
  <si>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</si>
  <si>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</si>
  <si>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</si>
  <si>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</si>
  <si>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</si>
  <si>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</si>
  <si>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</si>
  <si>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</si>
  <si>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</si>
  <si>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</si>
  <si>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</si>
  <si>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</si>
  <si>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</si>
  <si>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</si>
  <si>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</si>
  <si>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</si>
  <si>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</si>
  <si>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</si>
  <si>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</si>
  <si>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</si>
  <si>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</si>
  <si>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</si>
  <si>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</si>
  <si>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</si>
  <si>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</si>
  <si>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</si>
  <si>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</si>
  <si>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</si>
  <si>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</si>
  <si>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</si>
  <si>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</si>
  <si>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</si>
  <si>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</si>
  <si>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</si>
  <si>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</si>
  <si>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</si>
  <si>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</si>
  <si>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</si>
  <si>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</si>
  <si>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</si>
  <si>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</si>
  <si>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</si>
  <si>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</si>
  <si>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</si>
  <si>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</si>
  <si>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</si>
  <si>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</si>
  <si>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</si>
  <si>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</si>
  <si>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</si>
  <si>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</si>
  <si>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</si>
  <si>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</si>
  <si>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</si>
  <si>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</si>
  <si>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</si>
  <si>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</si>
  <si>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</si>
  <si>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</si>
  <si>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</si>
  <si>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</si>
  <si>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</si>
  <si>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</si>
  <si>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</si>
  <si>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</si>
  <si>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</si>
  <si>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</si>
  <si>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</si>
  <si>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</si>
  <si>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</si>
  <si>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</si>
  <si>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</si>
  <si>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</si>
  <si>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</si>
  <si>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</si>
  <si>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</si>
  <si>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</si>
  <si>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</si>
  <si>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</si>
  <si>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</si>
  <si>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</si>
  <si>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</si>
  <si>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</si>
  <si>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</si>
  <si>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</si>
  <si>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</si>
  <si>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</si>
  <si>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</si>
  <si>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</si>
  <si>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</si>
  <si>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</si>
  <si>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</si>
  <si>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</si>
  <si>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</si>
  <si>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</si>
  <si>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</si>
  <si>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</si>
  <si>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</si>
  <si>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</si>
  <si>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</si>
  <si>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</si>
  <si>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</si>
  <si>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</si>
  <si>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</si>
  <si>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</si>
  <si>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</si>
  <si>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</si>
  <si>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</si>
  <si>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</si>
  <si>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</si>
  <si>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</si>
  <si>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</si>
  <si>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</si>
  <si>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</si>
  <si>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</si>
  <si>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</si>
  <si>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</si>
  <si>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</si>
  <si>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</si>
  <si>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</si>
  <si>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</si>
  <si>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</si>
  <si>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</si>
  <si>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</si>
  <si>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</si>
  <si>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</si>
  <si>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</si>
  <si>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</si>
  <si>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</si>
  <si>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</si>
  <si>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</si>
  <si>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</si>
  <si>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</si>
  <si>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</si>
  <si>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</si>
  <si>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</si>
  <si>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</si>
  <si>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</si>
  <si>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</si>
  <si>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</si>
  <si>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</si>
  <si>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</si>
  <si>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</si>
  <si>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</si>
  <si>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</si>
  <si>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</si>
  <si>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</si>
  <si>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</si>
  <si>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</si>
  <si>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</si>
  <si>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</si>
  <si>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</si>
  <si>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</si>
  <si>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</si>
  <si>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</si>
  <si>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</si>
  <si>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</si>
  <si>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</si>
  <si>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</si>
  <si>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</si>
  <si>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</si>
  <si>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</si>
  <si>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</si>
  <si>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</si>
  <si>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</si>
  <si>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</si>
  <si>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</si>
  <si>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</si>
  <si>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</si>
  <si>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</si>
  <si>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</si>
  <si>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</si>
  <si>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</si>
  <si>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</si>
  <si>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</si>
  <si>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</si>
  <si>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</si>
  <si>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</si>
  <si>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</si>
  <si>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</si>
  <si>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</si>
  <si>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</si>
  <si>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</si>
  <si>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</si>
  <si>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</si>
  <si>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</si>
  <si>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</si>
  <si>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</si>
  <si>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</si>
  <si>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</si>
  <si>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</si>
  <si>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</si>
  <si>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</si>
  <si>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</si>
  <si>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</si>
  <si>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</si>
  <si>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</si>
  <si>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</si>
  <si>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</si>
  <si>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</si>
  <si>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</si>
  <si>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</si>
  <si>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</si>
  <si>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</si>
  <si>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</si>
  <si>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</si>
  <si>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</si>
  <si>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</si>
  <si>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</si>
  <si>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</si>
  <si>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</si>
  <si>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</si>
  <si>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</si>
  <si>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</si>
  <si>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</si>
  <si>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</si>
  <si>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</si>
  <si>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</si>
  <si>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</si>
  <si>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</si>
  <si>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</si>
  <si>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</si>
  <si>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</si>
  <si>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</si>
  <si>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</si>
  <si>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</si>
  <si>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</si>
  <si>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</si>
  <si>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</si>
  <si>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</si>
  <si>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</si>
  <si>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</si>
  <si>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</si>
  <si>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</si>
  <si>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</si>
  <si>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</si>
  <si>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</si>
  <si>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</si>
  <si>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</si>
  <si>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</si>
  <si>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</si>
  <si>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</si>
  <si>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</si>
  <si>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</si>
  <si>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</si>
  <si>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</si>
  <si>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</si>
  <si>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</si>
  <si>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</si>
  <si>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</si>
  <si>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</si>
  <si>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</si>
  <si>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</si>
  <si>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</si>
  <si>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</si>
  <si>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</si>
  <si>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</si>
  <si>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</si>
  <si>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</si>
  <si>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</si>
  <si>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</si>
  <si>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</si>
  <si>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</si>
  <si>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</si>
  <si>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</si>
  <si>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</si>
  <si>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</si>
  <si>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</si>
  <si>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</si>
  <si>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</si>
  <si>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</si>
  <si>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</si>
  <si>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</si>
  <si>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</si>
  <si>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</si>
  <si>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</si>
  <si>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</si>
  <si>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</si>
  <si>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</si>
  <si>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</si>
  <si>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</si>
  <si>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</si>
  <si>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</si>
  <si>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</si>
  <si>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</si>
  <si>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</si>
  <si>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</si>
  <si>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</si>
  <si>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</si>
  <si>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</si>
  <si>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</si>
  <si>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</si>
  <si>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</si>
  <si>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</si>
  <si>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</si>
  <si>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</si>
  <si>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</si>
  <si>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</si>
  <si>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</si>
  <si>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</si>
  <si>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</si>
  <si>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</si>
  <si>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</si>
  <si>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</si>
  <si>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</si>
  <si>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</si>
  <si>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</si>
  <si>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</si>
  <si>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</si>
  <si>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</si>
  <si>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</si>
  <si>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</si>
  <si>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</si>
  <si>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</si>
  <si>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</si>
  <si>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</si>
  <si>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</si>
  <si>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</si>
  <si>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</si>
  <si>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</si>
  <si>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</si>
  <si>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</si>
  <si>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</si>
  <si>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</si>
  <si>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</si>
  <si>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</si>
  <si>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</si>
  <si>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</si>
  <si>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</si>
  <si>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</si>
  <si>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</si>
  <si>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</si>
  <si>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</si>
  <si>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</si>
  <si>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</si>
  <si>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</si>
  <si>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</si>
  <si>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</si>
  <si>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</si>
  <si>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</si>
  <si>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</si>
  <si>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</si>
  <si>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</si>
  <si>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</si>
  <si>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</si>
  <si>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</si>
  <si>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</si>
  <si>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</si>
  <si>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</si>
  <si>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</si>
  <si>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</si>
  <si>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</si>
  <si>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</si>
  <si>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</si>
  <si>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</si>
  <si>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</si>
  <si>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</si>
  <si>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</si>
  <si>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</si>
  <si>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</si>
  <si>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</si>
  <si>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</si>
  <si>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</si>
  <si>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</si>
  <si>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</si>
  <si>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</si>
  <si>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</si>
  <si>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</si>
  <si>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</si>
  <si>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</si>
  <si>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</si>
  <si>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</si>
  <si>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</si>
  <si>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</si>
  <si>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</si>
  <si>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</si>
  <si>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</si>
  <si>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</si>
  <si>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</si>
  <si>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</si>
  <si>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</si>
  <si>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</si>
  <si>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</si>
  <si>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</si>
  <si>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</si>
  <si>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</si>
  <si>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</si>
  <si>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</si>
  <si>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</si>
  <si>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</si>
  <si>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</si>
  <si>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</si>
  <si>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</si>
  <si>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</si>
  <si>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</si>
  <si>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</si>
  <si>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</si>
  <si>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</si>
  <si>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</si>
  <si>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</si>
  <si>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</si>
  <si>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</si>
  <si>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</si>
  <si>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</si>
  <si>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</si>
  <si>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</si>
  <si>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</si>
  <si>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</si>
  <si>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</si>
  <si>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</si>
  <si>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</si>
  <si>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</si>
  <si>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</si>
  <si>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</si>
  <si>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</si>
  <si>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</si>
  <si>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</si>
  <si>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</si>
  <si>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</si>
  <si>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</si>
  <si>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</si>
  <si>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</si>
  <si>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</si>
  <si>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</si>
  <si>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</si>
  <si>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</si>
  <si>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</si>
  <si>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</si>
  <si>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</si>
  <si>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</si>
  <si>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</si>
  <si>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</si>
  <si>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</si>
  <si>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</si>
  <si>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</si>
  <si>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</si>
  <si>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</si>
  <si>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</si>
  <si>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</si>
  <si>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</si>
  <si>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</si>
  <si>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</si>
  <si>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</si>
  <si>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</si>
  <si>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</si>
  <si>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</si>
  <si>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</si>
  <si>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</si>
  <si>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</si>
  <si>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</si>
  <si>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</si>
  <si>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</si>
  <si>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</si>
  <si>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</si>
  <si>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</si>
  <si>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</si>
  <si>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</si>
  <si>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</si>
  <si>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</si>
  <si>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</si>
  <si>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</si>
  <si>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</si>
  <si>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</si>
  <si>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</si>
  <si>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</si>
  <si>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</si>
  <si>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</si>
  <si>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</si>
  <si>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</si>
  <si>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</si>
  <si>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</si>
  <si>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</si>
  <si>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</si>
  <si>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</si>
  <si>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</si>
  <si>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</si>
  <si>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</si>
  <si>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</si>
  <si>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</si>
  <si>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</si>
  <si>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</si>
  <si>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</si>
  <si>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</si>
  <si>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</si>
  <si>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</si>
  <si>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</si>
  <si>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</si>
  <si>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</si>
  <si>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</si>
  <si>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</si>
  <si>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</si>
  <si>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</si>
  <si>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</si>
  <si>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</si>
  <si>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</si>
  <si>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</si>
  <si>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</si>
  <si>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</si>
  <si>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</si>
  <si>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</si>
  <si>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</si>
  <si>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</si>
  <si>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</si>
  <si>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</si>
  <si>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</si>
  <si>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</si>
  <si>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</si>
  <si>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</si>
  <si>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</si>
  <si>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</si>
  <si>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</si>
  <si>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</si>
  <si>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</si>
  <si>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</si>
  <si>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</si>
  <si>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</si>
  <si>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</si>
  <si>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</si>
  <si>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</si>
  <si>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</si>
  <si>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</si>
  <si>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</si>
  <si>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</si>
  <si>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</si>
  <si>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</si>
  <si>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</si>
  <si>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</si>
  <si>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</si>
  <si>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</si>
  <si>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</si>
  <si>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</si>
  <si>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</si>
  <si>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</si>
  <si>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</si>
  <si>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</si>
  <si>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</si>
  <si>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</si>
  <si>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</si>
  <si>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</si>
  <si>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</si>
  <si>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</si>
  <si>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</si>
  <si>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</si>
  <si>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</si>
  <si>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</si>
  <si>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</si>
  <si>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</si>
  <si>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</si>
  <si>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</si>
  <si>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</si>
  <si>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</si>
  <si>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</si>
  <si>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</si>
  <si>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</si>
  <si>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</si>
  <si>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</si>
  <si>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</si>
  <si>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</si>
  <si>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</si>
  <si>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</si>
  <si>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</si>
  <si>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</si>
  <si>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</si>
  <si>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</si>
  <si>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</si>
  <si>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</si>
  <si>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</si>
  <si>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</si>
  <si>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</si>
  <si>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</si>
  <si>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</si>
  <si>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</si>
  <si>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</si>
  <si>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</si>
  <si>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</si>
  <si>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</si>
  <si>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</si>
  <si>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</si>
  <si>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</si>
  <si>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</si>
  <si>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</si>
  <si>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</si>
  <si>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</si>
  <si>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</si>
  <si>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</si>
  <si>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</si>
  <si>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</si>
  <si>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</si>
  <si>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</si>
  <si>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</si>
  <si>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</si>
  <si>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</si>
  <si>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</si>
  <si>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</si>
  <si>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</si>
  <si>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</si>
  <si>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</si>
  <si>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</si>
  <si>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</si>
  <si>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</si>
  <si>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</si>
  <si>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</si>
  <si>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</si>
  <si>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</si>
  <si>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</si>
  <si>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</si>
  <si>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</si>
  <si>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</si>
  <si>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</si>
  <si>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</si>
  <si>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</si>
  <si>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</si>
  <si>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</si>
  <si>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</si>
  <si>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</si>
  <si>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</si>
  <si>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</si>
  <si>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</si>
  <si>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</si>
  <si>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</si>
  <si>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</si>
  <si>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</si>
  <si>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</si>
  <si>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</si>
  <si>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</si>
  <si>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</si>
  <si>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</si>
  <si>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</si>
  <si>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</si>
  <si>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</si>
  <si>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</si>
  <si>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</si>
  <si>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</si>
  <si>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</si>
  <si>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</si>
  <si>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</si>
  <si>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</si>
  <si>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</si>
  <si>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</si>
  <si>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</si>
  <si>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</si>
  <si>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</si>
  <si>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</si>
  <si>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</si>
  <si>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</si>
  <si>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</si>
  <si>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</si>
  <si>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</si>
  <si>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</si>
  <si>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</si>
  <si>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</si>
  <si>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</si>
  <si>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</si>
  <si>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</si>
  <si>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</si>
  <si>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</si>
  <si>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</si>
  <si>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</si>
  <si>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</si>
  <si>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</si>
  <si>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</si>
  <si>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</si>
  <si>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</si>
  <si>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</si>
  <si>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</si>
  <si>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</si>
  <si>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</si>
  <si>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</si>
  <si>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</si>
  <si>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</si>
  <si>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</si>
  <si>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</si>
  <si>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</si>
  <si>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</si>
  <si>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</si>
  <si>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</si>
  <si>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</si>
  <si>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</si>
  <si>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</si>
  <si>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</si>
  <si>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</si>
  <si>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</si>
  <si>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</si>
  <si>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</si>
  <si>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</si>
  <si>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</si>
  <si>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</si>
  <si>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</si>
  <si>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</si>
  <si>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</si>
  <si>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</si>
  <si>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</si>
  <si>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</si>
  <si>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</si>
  <si>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</si>
  <si>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</si>
  <si>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</si>
  <si>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</si>
  <si>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</si>
  <si>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</si>
  <si>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</si>
  <si>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</si>
  <si>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</si>
  <si>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</si>
  <si>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</si>
  <si>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</si>
  <si>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</si>
  <si>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</si>
  <si>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</si>
  <si>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</si>
  <si>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</si>
  <si>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</si>
  <si>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</si>
  <si>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</si>
  <si>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</si>
  <si>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</si>
  <si>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</si>
  <si>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</si>
  <si>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</si>
  <si>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</si>
  <si>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</si>
  <si>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</si>
  <si>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</si>
  <si>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</si>
  <si>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</si>
  <si>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</si>
  <si>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</si>
  <si>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</si>
  <si>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</si>
  <si>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</si>
  <si>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</si>
  <si>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</si>
  <si>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</si>
  <si>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</si>
  <si>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</si>
  <si>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</si>
  <si>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</si>
  <si>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</si>
  <si>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</si>
  <si>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</si>
  <si>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</si>
  <si>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</si>
  <si>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</si>
  <si>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</si>
  <si>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</si>
  <si>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</si>
  <si>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</si>
  <si>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</si>
  <si>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</si>
  <si>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</si>
  <si>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</si>
  <si>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</si>
  <si>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</si>
  <si>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</si>
  <si>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</si>
  <si>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</si>
  <si>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</si>
  <si>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</si>
  <si>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</si>
  <si>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</si>
  <si>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</si>
  <si>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</si>
  <si>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</si>
  <si>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</si>
  <si>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</si>
  <si>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</si>
  <si>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</si>
  <si>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</si>
  <si>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</si>
  <si>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</si>
  <si>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</si>
  <si>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</si>
  <si>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</si>
  <si>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</si>
  <si>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</si>
  <si>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</si>
  <si>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</si>
  <si>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</si>
  <si>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</si>
  <si>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</si>
  <si>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</si>
  <si>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</si>
  <si>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</si>
  <si>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</si>
  <si>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</si>
  <si>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</si>
  <si>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</si>
  <si>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</si>
  <si>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</si>
  <si>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</si>
  <si>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</si>
  <si>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</si>
  <si>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</si>
  <si>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</si>
  <si>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</si>
  <si>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</si>
  <si>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</si>
  <si>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</si>
  <si>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</si>
  <si>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</si>
  <si>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</si>
  <si>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</si>
  <si>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</si>
  <si>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</si>
  <si>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</si>
  <si>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</si>
  <si>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</si>
  <si>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</si>
  <si>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</si>
  <si>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</si>
  <si>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</si>
  <si>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</si>
  <si>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</si>
  <si>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</si>
  <si>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</si>
  <si>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</si>
  <si>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</si>
  <si>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</si>
  <si>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</si>
  <si>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</si>
  <si>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</si>
  <si>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</si>
  <si>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</si>
  <si>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</si>
  <si>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</si>
  <si>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</si>
  <si>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</si>
  <si>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</si>
  <si>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</si>
  <si>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</si>
  <si>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</si>
  <si>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</si>
  <si>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</si>
  <si>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</si>
  <si>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</si>
  <si>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</si>
  <si>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</si>
  <si>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</si>
  <si>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</si>
  <si>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</si>
  <si>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</si>
  <si>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</si>
  <si>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</si>
  <si>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</si>
  <si>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</si>
  <si>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</si>
  <si>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</si>
  <si>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</si>
  <si>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</si>
  <si>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</si>
  <si>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</si>
  <si>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</si>
  <si>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</si>
  <si>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</si>
  <si>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</si>
  <si>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</si>
  <si>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</si>
  <si>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</si>
  <si>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</si>
  <si>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</si>
  <si>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</si>
  <si>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</si>
  <si>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</si>
  <si>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</si>
  <si>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</si>
  <si>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</si>
  <si>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</si>
  <si>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</si>
  <si>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</si>
  <si>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</si>
  <si>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</si>
  <si>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</si>
  <si>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</si>
  <si>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</si>
  <si>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</si>
  <si>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</si>
  <si>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</si>
  <si>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</si>
  <si>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</si>
  <si>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</si>
  <si>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</si>
  <si>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</si>
  <si>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</si>
  <si>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</si>
  <si>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</si>
  <si>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</si>
  <si>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</si>
  <si>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</si>
  <si>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</si>
  <si>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</si>
  <si>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</si>
  <si>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</si>
  <si>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</si>
  <si>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</si>
  <si>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</si>
  <si>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</si>
  <si>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</si>
  <si>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</si>
  <si>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</si>
  <si>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</si>
  <si>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</si>
  <si>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</si>
  <si>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</si>
  <si>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</si>
  <si>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</si>
  <si>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</si>
  <si>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</si>
  <si>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</si>
  <si>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</si>
  <si>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</si>
  <si>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</si>
  <si>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</si>
  <si>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</si>
  <si>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</si>
  <si>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</si>
  <si>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</si>
  <si>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</si>
  <si>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</si>
  <si>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</si>
  <si>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</si>
  <si>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</si>
  <si>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</si>
  <si>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</si>
  <si>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</si>
  <si>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</si>
  <si>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</si>
  <si>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</si>
  <si>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</si>
  <si>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</si>
  <si>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</si>
  <si>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</si>
  <si>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</si>
  <si>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</si>
  <si>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</si>
  <si>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</si>
  <si>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</si>
  <si>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</si>
  <si>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</si>
  <si>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</si>
  <si>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</si>
  <si>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</si>
  <si>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</si>
  <si>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</si>
  <si>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</si>
  <si>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</si>
  <si>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</si>
  <si>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</si>
  <si>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</si>
  <si>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</si>
  <si>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</si>
  <si>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</si>
  <si>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</si>
  <si>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</si>
  <si>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</si>
  <si>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</si>
  <si>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</si>
  <si>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</si>
  <si>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</si>
  <si>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</si>
  <si>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</si>
  <si>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</si>
  <si>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</si>
  <si>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</si>
  <si>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</si>
  <si>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</si>
  <si>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</si>
  <si>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</si>
  <si>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</si>
  <si>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</si>
  <si>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</si>
  <si>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</si>
  <si>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</si>
  <si>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</si>
  <si>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</si>
  <si>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</si>
  <si>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</si>
  <si>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</si>
  <si>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</si>
  <si>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</si>
  <si>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</si>
  <si>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</si>
  <si>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</si>
  <si>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</si>
  <si>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</si>
  <si>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</si>
  <si>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</si>
  <si>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</si>
  <si>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</si>
  <si>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</si>
  <si>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</si>
  <si>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</si>
  <si>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</si>
  <si>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</si>
  <si>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</si>
  <si>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</si>
  <si>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</si>
  <si>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</si>
  <si>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</si>
  <si>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</si>
  <si>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</si>
  <si>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</si>
  <si>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</si>
  <si>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</si>
  <si>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</si>
  <si>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</si>
  <si>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</si>
  <si>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</si>
  <si>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</si>
  <si>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</si>
  <si>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</si>
  <si>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</si>
  <si>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</si>
  <si>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</si>
  <si>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</si>
  <si>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</si>
  <si>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</si>
  <si>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</si>
  <si>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</si>
  <si>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</si>
  <si>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</si>
  <si>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</si>
  <si>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</si>
  <si>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</si>
  <si>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</si>
  <si>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</si>
  <si>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</si>
  <si>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</si>
  <si>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</si>
  <si>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</si>
  <si>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</si>
  <si>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</si>
  <si>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</si>
  <si>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</si>
  <si>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</si>
  <si>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</si>
  <si>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</si>
  <si>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</si>
  <si>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</si>
  <si>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</si>
  <si>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</si>
  <si>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</si>
  <si>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</si>
  <si>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</si>
  <si>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</si>
  <si>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</si>
  <si>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</si>
  <si>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</si>
  <si>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</si>
  <si>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</si>
  <si>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</si>
  <si>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</si>
  <si>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</si>
  <si>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</si>
  <si>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</si>
  <si>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</si>
  <si>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</si>
  <si>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</si>
  <si>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</si>
  <si>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</si>
  <si>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</si>
  <si>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</si>
  <si>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</si>
  <si>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</si>
  <si>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</si>
  <si>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</si>
  <si>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</si>
  <si>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</si>
  <si>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</si>
  <si>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</si>
  <si>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</si>
  <si>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</si>
  <si>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</si>
  <si>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</si>
  <si>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</si>
  <si>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</si>
  <si>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</si>
  <si>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</si>
  <si>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</si>
  <si>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</si>
  <si>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</si>
  <si>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</si>
  <si>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</si>
  <si>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</si>
  <si>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</si>
  <si>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</si>
  <si>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</si>
  <si>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</si>
  <si>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</si>
  <si>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</si>
  <si>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</si>
  <si>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</si>
  <si>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</si>
  <si>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</si>
  <si>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</si>
  <si>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</si>
  <si>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</si>
  <si>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</si>
  <si>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</si>
  <si>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</si>
  <si>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</si>
  <si>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</si>
  <si>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</si>
  <si>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</si>
  <si>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</si>
  <si>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</si>
  <si>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</si>
  <si>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</si>
  <si>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</si>
  <si>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</si>
  <si>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</si>
  <si>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</si>
  <si>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</si>
  <si>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</si>
  <si>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</si>
  <si>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</si>
  <si>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</si>
  <si>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</si>
  <si>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</si>
  <si>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</si>
  <si>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</si>
  <si>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</si>
  <si>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</si>
  <si>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</si>
  <si>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</si>
  <si>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</si>
  <si>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</si>
  <si>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</si>
  <si>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</si>
  <si>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</si>
  <si>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</si>
  <si>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</si>
  <si>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</si>
  <si>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</si>
  <si>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</si>
  <si>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</si>
  <si>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</si>
  <si>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</si>
  <si>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</si>
  <si>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</si>
  <si>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</si>
  <si>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</si>
  <si>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</si>
  <si>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</si>
  <si>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</si>
  <si>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</si>
  <si>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</si>
  <si>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</si>
  <si>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</si>
  <si>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</si>
  <si>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</si>
  <si>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</si>
  <si>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</si>
  <si>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</si>
  <si>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</si>
  <si>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</si>
  <si>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</si>
  <si>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</si>
  <si>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</si>
  <si>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</si>
  <si>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</si>
  <si>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</si>
  <si>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</si>
  <si>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</si>
  <si>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</si>
  <si>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</si>
  <si>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</si>
  <si>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</si>
  <si>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</si>
  <si>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</si>
  <si>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</si>
  <si>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</si>
  <si>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</si>
  <si>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</si>
  <si>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</si>
  <si>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</si>
  <si>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</si>
  <si>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</si>
  <si>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</si>
  <si>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</si>
  <si>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</si>
  <si>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</si>
  <si>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</si>
  <si>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</si>
  <si>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</si>
  <si>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</si>
  <si>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</si>
  <si>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</si>
  <si>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</si>
  <si>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</si>
  <si>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</si>
  <si>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</si>
  <si>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</si>
  <si>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</si>
  <si>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</si>
  <si>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</si>
  <si>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</si>
  <si>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</si>
  <si>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</si>
  <si>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</si>
  <si>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</si>
  <si>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</si>
  <si>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</si>
  <si>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</si>
  <si>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</si>
  <si>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</si>
  <si>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</si>
  <si>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</si>
  <si>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</si>
  <si>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</si>
  <si>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</si>
  <si>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</si>
  <si>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</si>
  <si>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</si>
  <si>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</si>
  <si>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</si>
  <si>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</si>
  <si>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</si>
  <si>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</si>
  <si>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</si>
  <si>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</si>
  <si>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</si>
  <si>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</si>
  <si>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</si>
  <si>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</si>
  <si>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</si>
  <si>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</si>
  <si>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</si>
  <si>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</si>
  <si>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</si>
  <si>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</si>
  <si>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</si>
  <si>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</si>
  <si>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</si>
  <si>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</si>
  <si>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</si>
  <si>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</si>
  <si>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</si>
  <si>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</si>
  <si>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</si>
  <si>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</si>
  <si>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</si>
  <si>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</si>
  <si>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</si>
  <si>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</si>
  <si>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</si>
  <si>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</si>
  <si>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</si>
  <si>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</si>
  <si>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</si>
  <si>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</si>
  <si>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</si>
  <si>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</si>
  <si>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</si>
  <si>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</si>
  <si>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</si>
  <si>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</si>
  <si>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</si>
  <si>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</si>
  <si>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</si>
  <si>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</si>
  <si>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</si>
  <si>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</si>
  <si>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</si>
  <si>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</si>
  <si>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</si>
  <si>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</si>
  <si>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</si>
  <si>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</si>
  <si>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</si>
  <si>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</si>
  <si>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</si>
  <si>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</si>
  <si>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</si>
  <si>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</si>
  <si>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</si>
  <si>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</si>
  <si>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</si>
  <si>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</si>
  <si>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</si>
  <si>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</si>
  <si>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</si>
  <si>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</si>
  <si>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</si>
  <si>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</si>
  <si>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</si>
  <si>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</si>
  <si>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</si>
  <si>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</si>
  <si>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</si>
  <si>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</si>
  <si>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</si>
  <si>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</si>
  <si>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</si>
  <si>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</si>
  <si>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</si>
  <si>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</si>
  <si>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</si>
  <si>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</si>
  <si>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</si>
  <si>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</si>
  <si>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</si>
  <si>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</si>
  <si>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</si>
  <si>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</si>
  <si>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</si>
  <si>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</si>
  <si>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</si>
  <si>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</si>
  <si>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</si>
  <si>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</si>
  <si>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</si>
  <si>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</si>
  <si>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</si>
  <si>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</si>
  <si>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</si>
  <si>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</si>
  <si>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</si>
  <si>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</si>
  <si>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</si>
  <si>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</si>
  <si>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</si>
  <si>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</si>
  <si>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</si>
  <si>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</si>
  <si>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</si>
  <si>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</si>
  <si>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</si>
  <si>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</si>
  <si>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</si>
  <si>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</si>
  <si>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</si>
  <si>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</si>
  <si>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</si>
  <si>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</si>
  <si>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</si>
  <si>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</si>
  <si>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</si>
  <si>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</si>
  <si>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</si>
  <si>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</si>
  <si>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</si>
  <si>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</si>
  <si>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</si>
  <si>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</si>
  <si>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</si>
  <si>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</si>
  <si>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</si>
  <si>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</si>
  <si>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</si>
  <si>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</si>
  <si>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</si>
  <si>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</si>
  <si>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</si>
  <si>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</si>
  <si>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</si>
  <si>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</si>
  <si>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</si>
  <si>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</si>
  <si>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</si>
  <si>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</si>
  <si>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</si>
  <si>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</si>
  <si>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</si>
  <si>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</si>
  <si>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</si>
  <si>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</si>
  <si>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</si>
  <si>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</si>
  <si>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</si>
  <si>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</si>
  <si>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</si>
  <si>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</si>
  <si>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</si>
  <si>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</si>
  <si>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</si>
  <si>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</si>
  <si>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</si>
  <si>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</si>
  <si>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</si>
  <si>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</si>
  <si>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</si>
  <si>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</si>
  <si>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</si>
  <si>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</si>
  <si>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</si>
  <si>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</si>
  <si>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</si>
  <si>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</si>
  <si>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</si>
  <si>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</si>
  <si>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</si>
  <si>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</si>
  <si>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</si>
  <si>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</si>
  <si>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</si>
  <si>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</si>
  <si>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</si>
  <si>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</si>
  <si>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</si>
  <si>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</si>
  <si>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</si>
  <si>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</si>
  <si>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</si>
  <si>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</si>
  <si>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</si>
  <si>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</si>
  <si>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</si>
  <si>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</si>
  <si>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</si>
  <si>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</si>
  <si>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</si>
  <si>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</si>
  <si>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</si>
  <si>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</si>
  <si>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</si>
  <si>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</si>
  <si>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</si>
  <si>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</si>
  <si>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</si>
  <si>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</si>
  <si>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</si>
  <si>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</si>
  <si>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</si>
  <si>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</si>
  <si>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</si>
  <si>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</si>
  <si>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</si>
  <si>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</si>
  <si>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</si>
  <si>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</si>
  <si>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</si>
  <si>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</si>
  <si>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</si>
  <si>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</si>
  <si>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</si>
  <si>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</si>
  <si>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</si>
  <si>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</si>
  <si>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</si>
  <si>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</si>
  <si>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</si>
  <si>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</si>
  <si>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</si>
  <si>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</si>
  <si>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</si>
  <si>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</si>
  <si>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</si>
  <si>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</si>
  <si>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</si>
  <si>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</si>
  <si>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</si>
  <si>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</si>
  <si>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</si>
  <si>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</si>
  <si>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</si>
  <si>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</si>
  <si>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</si>
  <si>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</si>
  <si>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</si>
  <si>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</si>
  <si>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</si>
  <si>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</si>
  <si>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</si>
  <si>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</si>
  <si>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</si>
  <si>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</si>
  <si>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</si>
  <si>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</si>
  <si>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</si>
  <si>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</si>
  <si>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</si>
  <si>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</si>
  <si>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</si>
  <si>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</si>
  <si>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</si>
  <si>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</si>
  <si>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</si>
  <si>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</si>
  <si>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</si>
  <si>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</si>
  <si>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</si>
  <si>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</si>
  <si>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</si>
  <si>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</si>
  <si>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</si>
  <si>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</si>
  <si>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</si>
  <si>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</si>
  <si>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</si>
  <si>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</si>
  <si>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</si>
  <si>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</si>
  <si>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</si>
  <si>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</si>
  <si>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</si>
  <si>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</si>
  <si>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</si>
  <si>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</si>
  <si>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</si>
  <si>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</si>
  <si>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</si>
  <si>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</si>
  <si>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</si>
  <si>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</si>
  <si>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</si>
  <si>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</si>
  <si>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</si>
  <si>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</si>
  <si>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</si>
  <si>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</si>
  <si>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</si>
  <si>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</si>
  <si>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</si>
  <si>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</si>
  <si>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</si>
  <si>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</si>
  <si>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</si>
  <si>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</si>
  <si>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</si>
  <si>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</si>
  <si>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</si>
  <si>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</si>
  <si>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</si>
  <si>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</si>
  <si>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</si>
  <si>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</si>
  <si>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</si>
  <si>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</si>
  <si>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</si>
  <si>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</si>
  <si>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</si>
  <si>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</si>
  <si>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</si>
  <si>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</si>
  <si>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</si>
  <si>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</si>
  <si>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</si>
  <si>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</si>
  <si>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</si>
  <si>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</si>
  <si>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</si>
  <si>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</si>
  <si>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</si>
  <si>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</si>
  <si>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</si>
  <si>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</si>
  <si>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</si>
  <si>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</si>
  <si>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</si>
  <si>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</si>
  <si>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</si>
  <si>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</si>
  <si>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</si>
  <si>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</si>
  <si>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</si>
  <si>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</si>
  <si>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</si>
  <si>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</si>
  <si>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</si>
  <si>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</si>
  <si>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</si>
  <si>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</si>
  <si>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</si>
  <si>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</si>
  <si>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</si>
  <si>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</si>
  <si>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</si>
  <si>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</si>
  <si>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</si>
  <si>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</si>
  <si>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</si>
  <si>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</si>
  <si>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</si>
  <si>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</si>
  <si>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</si>
  <si>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</si>
  <si>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</si>
  <si>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</si>
  <si>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</si>
  <si>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</si>
  <si>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</si>
  <si>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</si>
  <si>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</si>
  <si>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</si>
  <si>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</si>
  <si>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</si>
  <si>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</si>
  <si>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</si>
  <si>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</si>
  <si>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</si>
  <si>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</si>
  <si>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</si>
  <si>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</si>
  <si>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</si>
  <si>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</si>
  <si>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</si>
  <si>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</si>
  <si>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</si>
  <si>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</si>
  <si>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</si>
  <si>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</si>
  <si>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</si>
  <si>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</si>
  <si>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</si>
  <si>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</si>
  <si>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</si>
  <si>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</si>
  <si>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</si>
  <si>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</si>
  <si>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</si>
  <si>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</si>
  <si>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</si>
  <si>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</si>
  <si>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</si>
  <si>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</si>
  <si>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</si>
  <si>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</si>
  <si>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</si>
  <si>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</si>
  <si>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</si>
  <si>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</si>
  <si>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</si>
  <si>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</si>
  <si>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</si>
  <si>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</si>
  <si>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</si>
  <si>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</si>
  <si>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</si>
  <si>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</si>
  <si>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</si>
  <si>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</si>
  <si>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</si>
  <si>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</si>
  <si>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</si>
  <si>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</si>
  <si>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</si>
  <si>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</si>
  <si>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</si>
  <si>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</si>
  <si>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</si>
  <si>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</si>
  <si>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</si>
  <si>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</si>
  <si>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</si>
  <si>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</si>
  <si>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</si>
  <si>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</si>
  <si>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</si>
  <si>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</si>
  <si>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</si>
  <si>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</si>
  <si>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</si>
  <si>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</si>
  <si>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</si>
  <si>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</si>
  <si>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</si>
  <si>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</si>
  <si>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</si>
  <si>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</si>
  <si>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</si>
  <si>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</si>
  <si>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</si>
  <si>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</si>
  <si>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</si>
  <si>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</si>
  <si>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</si>
  <si>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</si>
  <si>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</si>
  <si>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</si>
  <si>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</si>
  <si>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</si>
  <si>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</si>
  <si>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</si>
  <si>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</si>
  <si>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</si>
  <si>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</si>
  <si>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</si>
  <si>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</si>
  <si>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</si>
  <si>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</si>
  <si>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</si>
  <si>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</si>
  <si>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</si>
  <si>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</si>
  <si>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</si>
  <si>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</si>
  <si>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</si>
  <si>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</si>
  <si>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</si>
  <si>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</si>
  <si>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</si>
  <si>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</si>
  <si>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</si>
  <si>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</si>
  <si>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</si>
  <si>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</si>
  <si>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</si>
  <si>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</si>
  <si>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</si>
  <si>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</si>
  <si>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</si>
  <si>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</si>
  <si>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</si>
  <si>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</si>
  <si>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</si>
  <si>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</si>
  <si>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</si>
  <si>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</si>
  <si>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</si>
  <si>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</si>
  <si>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</si>
  <si>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</si>
  <si>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</si>
  <si>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</si>
  <si>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</si>
  <si>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</si>
  <si>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</si>
  <si>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</si>
  <si>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</si>
  <si>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</si>
  <si>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</si>
  <si>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</si>
  <si>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</si>
  <si>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</si>
  <si>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</si>
  <si>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</si>
  <si>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</si>
  <si>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</si>
  <si>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</si>
  <si>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</si>
  <si>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</si>
  <si>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</si>
  <si>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</si>
  <si>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</si>
  <si>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</si>
  <si>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</si>
  <si>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</si>
  <si>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</si>
  <si>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</si>
  <si>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</si>
  <si>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</si>
  <si>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</si>
  <si>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</si>
  <si>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</si>
  <si>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</si>
  <si>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</si>
  <si>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</si>
  <si>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</si>
  <si>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</si>
  <si>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</si>
  <si>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</si>
  <si>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</si>
  <si>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</si>
  <si>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</si>
  <si>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</si>
  <si>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</si>
  <si>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</si>
  <si>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</si>
  <si>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</si>
  <si>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</si>
  <si>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</si>
  <si>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</si>
  <si>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</si>
  <si>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</si>
  <si>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</si>
  <si>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</si>
  <si>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</si>
  <si>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</si>
  <si>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</si>
  <si>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</si>
  <si>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</si>
  <si>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</si>
  <si>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</si>
  <si>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</si>
  <si>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</si>
  <si>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</si>
  <si>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</si>
  <si>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</si>
  <si>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</si>
  <si>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</si>
  <si>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</si>
  <si>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</si>
  <si>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</si>
  <si>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</si>
  <si>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</si>
  <si>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</si>
  <si>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</si>
  <si>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</si>
  <si>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</si>
  <si>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</si>
  <si>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</si>
  <si>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</si>
  <si>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</si>
  <si>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</si>
  <si>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</si>
  <si>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</si>
  <si>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</si>
  <si>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</si>
  <si>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</si>
  <si>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</si>
  <si>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</si>
  <si>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</si>
  <si>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</si>
  <si>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</si>
  <si>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</si>
  <si>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</si>
  <si>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</si>
  <si>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</si>
  <si>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</si>
  <si>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</si>
  <si>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</si>
  <si>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</si>
  <si>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</si>
  <si>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</si>
  <si>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</si>
  <si>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</si>
  <si>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</si>
  <si>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</si>
  <si>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</si>
  <si>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</si>
  <si>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</si>
  <si>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</si>
  <si>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</si>
  <si>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</si>
  <si>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</si>
  <si>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</si>
  <si>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</si>
  <si>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</si>
  <si>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</si>
  <si>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</si>
  <si>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</si>
  <si>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</si>
  <si>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</si>
  <si>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</si>
  <si>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</si>
  <si>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</si>
  <si>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</si>
  <si>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</si>
  <si>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</si>
  <si>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</si>
  <si>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</si>
  <si>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</si>
  <si>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</si>
  <si>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</si>
  <si>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</si>
  <si>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</si>
  <si>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</si>
  <si>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</si>
  <si>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</si>
  <si>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</si>
  <si>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</si>
  <si>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</si>
  <si>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</si>
  <si>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</si>
  <si>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</si>
  <si>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</si>
  <si>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</si>
  <si>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</si>
  <si>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</si>
  <si>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</si>
  <si>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</si>
  <si>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</si>
  <si>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</si>
  <si>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</si>
  <si>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</si>
  <si>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</si>
  <si>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</si>
  <si>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</si>
  <si>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</si>
  <si>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</si>
  <si>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</si>
  <si>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</si>
  <si>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</si>
  <si>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</si>
  <si>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</si>
  <si>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</si>
  <si>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</si>
  <si>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</si>
  <si>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</si>
  <si>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</si>
  <si>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</si>
  <si>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</si>
  <si>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</si>
  <si>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</si>
  <si>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</si>
  <si>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</si>
  <si>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</si>
  <si>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</si>
  <si>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</si>
  <si>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</si>
  <si>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</si>
  <si>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</si>
  <si>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</si>
  <si>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</si>
  <si>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</si>
  <si>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</si>
  <si>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</si>
  <si>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</si>
  <si>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</si>
  <si>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</si>
  <si>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</si>
  <si>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</si>
  <si>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</si>
  <si>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</si>
  <si>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</si>
  <si>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</si>
  <si>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</si>
  <si>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</si>
  <si>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</si>
  <si>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</si>
  <si>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</si>
  <si>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</si>
  <si>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</si>
  <si>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</si>
  <si>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</si>
  <si>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</si>
  <si>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</si>
  <si>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</si>
  <si>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</si>
  <si>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</si>
  <si>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</si>
  <si>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</si>
  <si>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</si>
  <si>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</si>
  <si>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</si>
  <si>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</si>
  <si>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</si>
  <si>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</si>
  <si>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</si>
  <si>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</si>
  <si>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</si>
  <si>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</si>
  <si>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</si>
  <si>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</si>
  <si>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</si>
  <si>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</si>
  <si>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</si>
  <si>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</si>
  <si>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</si>
  <si>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</si>
  <si>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</si>
  <si>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</si>
  <si>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</si>
  <si>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</si>
  <si>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</si>
  <si>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</si>
  <si>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</si>
  <si>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</si>
  <si>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</si>
  <si>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</si>
  <si>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</si>
  <si>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</si>
  <si>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</si>
  <si>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</si>
  <si>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</si>
  <si>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</si>
  <si>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</si>
  <si>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</si>
  <si>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</si>
  <si>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</si>
  <si>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</si>
  <si>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</si>
  <si>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</si>
  <si>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</si>
  <si>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</si>
  <si>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</si>
  <si>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</si>
  <si>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</si>
  <si>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</si>
  <si>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</si>
  <si>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</si>
  <si>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</si>
  <si>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</si>
  <si>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</si>
  <si>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</si>
  <si>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</si>
  <si>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</si>
  <si>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</si>
  <si>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</si>
  <si>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</si>
  <si>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</si>
  <si>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</si>
  <si>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</si>
  <si>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</si>
  <si>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</si>
  <si>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</si>
  <si>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</si>
  <si>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</si>
  <si>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</si>
  <si>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</si>
  <si>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</si>
  <si>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</si>
  <si>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</si>
  <si>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</si>
  <si>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</si>
  <si>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</si>
  <si>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</si>
  <si>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</si>
  <si>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</si>
  <si>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</si>
  <si>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</si>
  <si>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</si>
  <si>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</si>
  <si>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</si>
  <si>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</si>
  <si>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</si>
  <si>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</si>
  <si>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</si>
  <si>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</si>
  <si>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</si>
  <si>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</si>
  <si>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</si>
  <si>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</si>
  <si>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</si>
  <si>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</si>
  <si>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</si>
  <si>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</si>
  <si>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</si>
  <si>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</si>
  <si>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</si>
  <si>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</si>
  <si>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</si>
  <si>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</si>
  <si>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</si>
  <si>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</si>
  <si>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</si>
  <si>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</si>
  <si>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</si>
  <si>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</si>
  <si>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</si>
  <si>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</si>
  <si>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</si>
  <si>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</si>
  <si>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</si>
  <si>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</si>
  <si>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</si>
  <si>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</si>
  <si>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</si>
  <si>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</si>
  <si>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</si>
  <si>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</si>
  <si>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</si>
  <si>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</si>
  <si>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</si>
  <si>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</si>
  <si>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</si>
  <si>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</si>
  <si>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</si>
  <si>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</si>
  <si>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</si>
  <si>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</si>
  <si>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</si>
  <si>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</si>
  <si>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</si>
  <si>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</si>
  <si>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</si>
  <si>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</si>
  <si>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</si>
  <si>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</si>
  <si>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</si>
  <si>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</si>
  <si>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</si>
  <si>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</si>
  <si>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</si>
  <si>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</si>
  <si>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</si>
  <si>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</si>
  <si>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</si>
  <si>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</si>
  <si>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</si>
  <si>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</si>
  <si>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</si>
  <si>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</si>
  <si>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</si>
  <si>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</si>
  <si>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</si>
  <si>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</si>
  <si>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</si>
  <si>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</si>
  <si>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</si>
  <si>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</si>
  <si>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</si>
  <si>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</si>
  <si>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</si>
  <si>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</si>
  <si>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</si>
  <si>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</si>
  <si>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</si>
  <si>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</si>
  <si>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</si>
  <si>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</si>
  <si>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</si>
  <si>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</si>
  <si>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</si>
  <si>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</si>
  <si>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</si>
  <si>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</si>
  <si>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</si>
  <si>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</si>
  <si>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</si>
  <si>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</si>
  <si>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</si>
  <si>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</si>
  <si>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</si>
  <si>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</si>
  <si>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</si>
  <si>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</si>
  <si>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</si>
  <si>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</si>
  <si>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</si>
  <si>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</si>
  <si>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</si>
  <si>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</si>
  <si>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</si>
  <si>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</si>
  <si>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</si>
  <si>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</si>
  <si>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</si>
  <si>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</si>
  <si>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</si>
  <si>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</si>
  <si>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</si>
  <si>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</si>
  <si>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</si>
  <si>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</si>
  <si>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</si>
  <si>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</si>
  <si>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</si>
  <si>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</si>
  <si>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</si>
  <si>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</si>
  <si>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</si>
  <si>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</si>
  <si>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</si>
  <si>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</si>
  <si>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</si>
  <si>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</si>
  <si>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</si>
  <si>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</si>
  <si>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</si>
  <si>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</si>
  <si>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</si>
  <si>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</si>
  <si>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</si>
  <si>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</si>
  <si>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</si>
  <si>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</si>
  <si>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</si>
  <si>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</si>
  <si>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</si>
  <si>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</si>
  <si>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</si>
  <si>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</si>
  <si>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</si>
  <si>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</si>
  <si>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</si>
  <si>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</si>
  <si>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</si>
  <si>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</si>
  <si>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</si>
  <si>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</si>
  <si>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</si>
  <si>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</si>
  <si>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</si>
  <si>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</si>
  <si>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</si>
  <si>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</si>
  <si>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</si>
  <si>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</si>
  <si>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</si>
  <si>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</si>
  <si>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</si>
  <si>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</si>
  <si>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</si>
  <si>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</si>
  <si>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</si>
  <si>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</si>
  <si>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</si>
  <si>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</si>
  <si>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</si>
  <si>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</si>
  <si>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</si>
  <si>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</si>
  <si>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</si>
  <si>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</si>
  <si>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</si>
  <si>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</si>
  <si>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</si>
  <si>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</si>
  <si>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</si>
  <si>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</si>
  <si>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</si>
  <si>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</si>
  <si>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</si>
  <si>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</si>
  <si>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</si>
  <si>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</si>
  <si>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</si>
  <si>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</si>
  <si>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</si>
  <si>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</si>
  <si>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</si>
  <si>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</si>
  <si>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</si>
  <si>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</si>
  <si>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</si>
  <si>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</si>
  <si>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</si>
  <si>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</si>
  <si>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</si>
  <si>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</si>
  <si>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</si>
  <si>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</si>
  <si>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</si>
  <si>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</si>
  <si>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</si>
  <si>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</si>
  <si>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</si>
  <si>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</si>
  <si>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</si>
  <si>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</si>
  <si>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</si>
  <si>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</si>
  <si>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</si>
  <si>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</si>
  <si>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</si>
  <si>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</si>
  <si>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</si>
  <si>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</si>
  <si>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</si>
  <si>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</si>
  <si>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</si>
  <si>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</si>
  <si>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</si>
  <si>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</si>
  <si>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</si>
  <si>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</si>
  <si>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</si>
  <si>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</si>
  <si>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</si>
  <si>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</si>
  <si>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</si>
  <si>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</si>
  <si>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</si>
  <si>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</si>
  <si>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</si>
  <si>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</si>
  <si>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</si>
  <si>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</si>
  <si>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</si>
  <si>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</si>
  <si>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</si>
  <si>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</si>
  <si>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</si>
  <si>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</si>
  <si>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</si>
  <si>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</si>
  <si>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</si>
  <si>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</si>
  <si>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</si>
  <si>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</si>
  <si>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</si>
  <si>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</si>
  <si>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</si>
  <si>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</si>
  <si>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</si>
  <si>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</si>
  <si>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</si>
  <si>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</si>
  <si>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</si>
  <si>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</si>
  <si>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</si>
  <si>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</si>
  <si>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</si>
  <si>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</si>
  <si>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</si>
  <si>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</si>
  <si>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</si>
  <si>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</si>
  <si>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</si>
  <si>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</si>
  <si>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</si>
  <si>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</si>
  <si>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</si>
  <si>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</si>
  <si>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</si>
  <si>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</si>
  <si>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</si>
  <si>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</si>
  <si>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</si>
  <si>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</si>
  <si>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</si>
  <si>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</si>
  <si>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</si>
  <si>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</si>
  <si>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</si>
  <si>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</si>
  <si>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</si>
  <si>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</si>
  <si>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</si>
  <si>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</si>
  <si>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</si>
  <si>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</si>
  <si>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</si>
  <si>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</si>
  <si>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</si>
  <si>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</si>
  <si>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</si>
  <si>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</si>
  <si>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</si>
  <si>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</si>
  <si>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</si>
  <si>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</si>
  <si>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</si>
  <si>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</si>
  <si>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</si>
  <si>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</si>
  <si>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</si>
  <si>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</si>
  <si>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</si>
  <si>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</si>
  <si>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</si>
  <si>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</si>
  <si>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</si>
  <si>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</si>
  <si>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</si>
  <si>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</si>
  <si>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</si>
  <si>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</si>
  <si>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</si>
  <si>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</si>
  <si>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</si>
  <si>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</si>
  <si>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</si>
  <si>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</si>
  <si>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</si>
  <si>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</si>
  <si>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</si>
  <si>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</si>
  <si>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</si>
  <si>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</si>
  <si>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</si>
  <si>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</si>
  <si>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</si>
  <si>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</si>
  <si>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</si>
  <si>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</si>
  <si>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</si>
  <si>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</si>
  <si>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</si>
  <si>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</si>
  <si>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</si>
  <si>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</si>
  <si>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</si>
  <si>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</si>
  <si>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</si>
  <si>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</si>
  <si>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</si>
  <si>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</si>
  <si>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</si>
  <si>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</si>
  <si>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</si>
  <si>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</si>
  <si>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</si>
  <si>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</si>
  <si>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</si>
  <si>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</si>
  <si>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</si>
  <si>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</si>
  <si>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</si>
  <si>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</si>
  <si>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</si>
  <si>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</si>
  <si>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</si>
  <si>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</si>
  <si>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</si>
  <si>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</si>
  <si>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</si>
  <si>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</si>
  <si>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</si>
  <si>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</si>
  <si>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</si>
  <si>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</si>
  <si>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</si>
  <si>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</si>
  <si>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</si>
  <si>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</si>
  <si>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</si>
  <si>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</si>
  <si>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</si>
  <si>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</si>
  <si>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</si>
  <si>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</si>
  <si>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</si>
  <si>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</si>
  <si>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</si>
  <si>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</si>
  <si>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</si>
  <si>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</si>
  <si>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</si>
  <si>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</si>
  <si>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</si>
  <si>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</si>
  <si>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</si>
  <si>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</si>
  <si>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</si>
  <si>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</si>
  <si>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</si>
  <si>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</si>
  <si>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</si>
  <si>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</si>
  <si>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</si>
  <si>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</si>
  <si>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</si>
  <si>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</si>
  <si>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</si>
  <si>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</si>
  <si>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</si>
  <si>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</si>
  <si>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</si>
  <si>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</si>
  <si>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</si>
  <si>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</si>
  <si>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</si>
  <si>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</si>
  <si>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</si>
  <si>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</si>
  <si>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</si>
  <si>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</si>
  <si>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</si>
  <si>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</si>
  <si>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</si>
  <si>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</si>
  <si>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</si>
  <si>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</si>
  <si>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</si>
  <si>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</si>
  <si>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</si>
  <si>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</si>
  <si>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</si>
  <si>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</si>
  <si>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</si>
  <si>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</si>
  <si>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</si>
  <si>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</si>
  <si>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</si>
  <si>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</si>
  <si>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</si>
  <si>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</si>
  <si>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</si>
  <si>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</si>
  <si>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</si>
  <si>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</si>
  <si>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</si>
  <si>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</si>
  <si>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</si>
  <si>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</si>
  <si>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</si>
  <si>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</si>
  <si>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</si>
  <si>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</si>
  <si>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</si>
  <si>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</si>
  <si>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</si>
  <si>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</si>
  <si>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</si>
  <si>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</si>
  <si>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</si>
  <si>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</si>
  <si>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</si>
  <si>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</si>
  <si>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</si>
  <si>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</si>
  <si>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</si>
  <si>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</si>
  <si>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</si>
  <si>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</si>
  <si>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</si>
  <si>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</si>
  <si>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</si>
  <si>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</si>
  <si>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</si>
  <si>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</si>
  <si>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</si>
  <si>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</si>
  <si>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</si>
  <si>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</si>
  <si>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</si>
  <si>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</si>
  <si>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</si>
  <si>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</si>
  <si>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</si>
  <si>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</si>
  <si>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</si>
  <si>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</si>
  <si>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</si>
  <si>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</si>
  <si>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</si>
  <si>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</si>
  <si>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</si>
  <si>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</si>
  <si>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</si>
  <si>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</si>
  <si>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</si>
  <si>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</si>
  <si>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</si>
  <si>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</si>
  <si>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</si>
  <si>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</si>
  <si>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</si>
  <si>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</si>
  <si>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</si>
  <si>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</si>
  <si>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</si>
  <si>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</si>
  <si>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</si>
  <si>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</si>
  <si>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</si>
  <si>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</si>
  <si>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</si>
  <si>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</si>
  <si>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</si>
  <si>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</si>
  <si>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</si>
  <si>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</si>
  <si>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</si>
  <si>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</si>
  <si>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</si>
  <si>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</si>
  <si>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</si>
  <si>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</si>
  <si>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</si>
  <si>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</si>
  <si>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</si>
  <si>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</si>
  <si>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</si>
  <si>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</si>
  <si>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</si>
  <si>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</si>
  <si>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</si>
  <si>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</si>
  <si>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</si>
  <si>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</si>
  <si>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</si>
  <si>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</si>
  <si>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</si>
  <si>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</si>
  <si>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</si>
  <si>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</si>
  <si>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</si>
  <si>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</si>
  <si>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</si>
  <si>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</si>
  <si>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</si>
  <si>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</si>
  <si>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</si>
  <si>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</si>
  <si>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</si>
  <si>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</si>
  <si>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</si>
  <si>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</si>
  <si>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</si>
  <si>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</si>
  <si>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</si>
  <si>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</si>
  <si>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</si>
  <si>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</si>
  <si>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</si>
  <si>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</si>
  <si>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</si>
  <si>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</si>
  <si>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</si>
  <si>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</si>
  <si>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</si>
  <si>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</si>
  <si>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</si>
  <si>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</si>
  <si>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</si>
  <si>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</si>
  <si>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</si>
  <si>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</si>
  <si>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</si>
  <si>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</si>
  <si>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</si>
  <si>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</si>
  <si>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</si>
  <si>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</si>
  <si>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</si>
  <si>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</si>
  <si>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</si>
  <si>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</si>
  <si>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</si>
  <si>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</si>
  <si>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</si>
  <si>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</si>
  <si>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</si>
  <si>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</si>
  <si>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</si>
  <si>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</si>
  <si>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</si>
  <si>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</si>
  <si>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</si>
  <si>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</si>
  <si>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</si>
  <si>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</si>
  <si>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</si>
  <si>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</si>
  <si>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</si>
  <si>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</si>
  <si>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</si>
  <si>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</si>
  <si>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</si>
  <si>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</si>
  <si>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</si>
  <si>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</si>
  <si>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</si>
  <si>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</si>
  <si>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</si>
  <si>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</si>
  <si>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</si>
  <si>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</si>
  <si>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</si>
  <si>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</si>
  <si>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</si>
  <si>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</si>
  <si>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</si>
  <si>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</si>
  <si>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</si>
  <si>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</si>
  <si>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</si>
  <si>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</si>
  <si>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</si>
  <si>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</si>
  <si>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</si>
  <si>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</si>
  <si>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</si>
  <si>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</si>
  <si>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</si>
  <si>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</si>
  <si>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</si>
  <si>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</si>
  <si>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</si>
  <si>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</si>
  <si>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</si>
  <si>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</si>
  <si>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</si>
  <si>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</si>
  <si>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</si>
  <si>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</si>
  <si>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</si>
  <si>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</si>
  <si>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</si>
  <si>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</si>
  <si>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</si>
  <si>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</si>
  <si>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</si>
  <si>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</si>
  <si>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</si>
  <si>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</si>
  <si>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</si>
  <si>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</si>
  <si>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</si>
  <si>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</si>
  <si>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</si>
  <si>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</si>
  <si>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</si>
  <si>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</si>
  <si>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</si>
  <si>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</si>
  <si>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</si>
  <si>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</si>
  <si>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</si>
  <si>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</si>
  <si>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</si>
  <si>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</si>
  <si>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</si>
  <si>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</si>
  <si>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</si>
  <si>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</si>
  <si>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</si>
  <si>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</si>
  <si>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</si>
  <si>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</si>
  <si>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</si>
  <si>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</si>
  <si>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</si>
  <si>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</si>
  <si>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</si>
  <si>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</si>
  <si>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</si>
  <si>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</si>
  <si>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</si>
  <si>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</si>
  <si>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</si>
  <si>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</si>
  <si>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</si>
  <si>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</si>
  <si>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</si>
  <si>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</si>
  <si>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</si>
  <si>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</si>
  <si>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</si>
  <si>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</si>
  <si>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</si>
  <si>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</si>
  <si>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</si>
  <si>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</si>
  <si>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</si>
  <si>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</si>
  <si>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</si>
  <si>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</si>
  <si>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</si>
  <si>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</si>
  <si>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</si>
  <si>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</si>
  <si>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</si>
  <si>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</si>
  <si>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</si>
  <si>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</si>
  <si>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</si>
  <si>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</si>
  <si>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</si>
  <si>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</si>
  <si>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</si>
  <si>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</si>
  <si>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</si>
  <si>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</si>
  <si>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</si>
  <si>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</si>
  <si>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</si>
  <si>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</si>
  <si>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</si>
  <si>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</si>
  <si>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</si>
  <si>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</si>
  <si>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</si>
  <si>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</si>
  <si>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</si>
  <si>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</si>
  <si>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</si>
  <si>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</si>
  <si>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</si>
  <si>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</si>
  <si>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</si>
  <si>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</si>
  <si>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</si>
  <si>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</si>
  <si>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</si>
  <si>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</si>
  <si>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</si>
  <si>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</si>
  <si>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</si>
  <si>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</si>
  <si>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</si>
  <si>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</si>
  <si>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</si>
  <si>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</si>
  <si>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</si>
  <si>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</si>
  <si>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</si>
  <si>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</si>
  <si>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</si>
  <si>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</si>
  <si>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</si>
  <si>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</si>
  <si>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</si>
  <si>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</si>
  <si>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</si>
  <si>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</si>
  <si>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</si>
  <si>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</si>
  <si>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</si>
  <si>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</si>
  <si>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</si>
  <si>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</si>
  <si>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</si>
  <si>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</si>
  <si>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</si>
  <si>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</si>
  <si>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</si>
  <si>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</si>
  <si>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</si>
  <si>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</si>
  <si>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</si>
  <si>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</si>
  <si>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</si>
  <si>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</si>
  <si>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</si>
  <si>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</si>
  <si>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</si>
  <si>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</si>
  <si>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</si>
  <si>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</si>
  <si>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</si>
  <si>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</si>
  <si>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</si>
  <si>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</si>
  <si>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</si>
  <si>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</si>
  <si>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</si>
  <si>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</si>
  <si>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</si>
  <si>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</si>
  <si>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</si>
  <si>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</si>
  <si>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</si>
  <si>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</si>
  <si>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</si>
  <si>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</si>
  <si>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</si>
  <si>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</si>
  <si>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</si>
  <si>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</si>
  <si>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</si>
  <si>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</si>
  <si>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</si>
  <si>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</si>
  <si>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</si>
  <si>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</si>
  <si>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</si>
  <si>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</si>
  <si>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</si>
  <si>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</si>
  <si>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</si>
  <si>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</si>
  <si>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</si>
  <si>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</si>
  <si>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</si>
  <si>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</si>
  <si>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</si>
  <si>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</si>
  <si>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</si>
  <si>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</si>
  <si>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</si>
  <si>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</si>
  <si>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</si>
  <si>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</si>
  <si>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</si>
  <si>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</si>
  <si>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</si>
  <si>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</si>
  <si>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</si>
  <si>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</si>
  <si>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</si>
  <si>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</si>
  <si>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</si>
  <si>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</si>
  <si>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</si>
  <si>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</si>
  <si>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</si>
  <si>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</si>
  <si>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</si>
  <si>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</si>
  <si>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</si>
  <si>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</si>
  <si>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</si>
  <si>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</si>
  <si>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</si>
  <si>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</si>
  <si>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</si>
  <si>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</si>
  <si>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</si>
  <si>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</si>
  <si>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</si>
  <si>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</si>
  <si>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</si>
  <si>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</si>
  <si>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</si>
  <si>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</si>
  <si>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</si>
  <si>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</si>
  <si>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</si>
  <si>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</si>
  <si>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</si>
  <si>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</si>
  <si>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</si>
  <si>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</si>
  <si>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</si>
  <si>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</si>
  <si>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</si>
  <si>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</si>
  <si>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</si>
  <si>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</si>
  <si>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</si>
  <si>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</si>
  <si>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</si>
  <si>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</si>
  <si>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</si>
  <si>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</si>
  <si>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</si>
  <si>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</si>
  <si>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</si>
  <si>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</si>
  <si>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</si>
  <si>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</si>
  <si>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</si>
  <si>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</si>
  <si>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</si>
  <si>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</si>
  <si>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</si>
  <si>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</si>
  <si>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</si>
  <si>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</si>
  <si>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</si>
  <si>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</si>
  <si>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</si>
  <si>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</si>
  <si>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</si>
  <si>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</si>
  <si>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</si>
  <si>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</si>
  <si>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</si>
  <si>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</si>
  <si>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</si>
  <si>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</si>
  <si>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</si>
  <si>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</si>
  <si>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</si>
  <si>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</si>
  <si>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</si>
  <si>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</si>
  <si>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</si>
  <si>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</si>
  <si>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</si>
  <si>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</si>
  <si>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</si>
  <si>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</si>
  <si>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</si>
  <si>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</si>
  <si>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</si>
  <si>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</si>
  <si>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</si>
  <si>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</si>
  <si>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</si>
  <si>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</si>
  <si>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</si>
  <si>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</si>
  <si>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</si>
  <si>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</si>
  <si>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</si>
  <si>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</si>
  <si>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</si>
  <si>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</si>
  <si>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</si>
  <si>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</si>
  <si>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</si>
  <si>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</si>
  <si>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</si>
  <si>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</si>
  <si>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</si>
  <si>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</si>
  <si>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</si>
  <si>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</si>
  <si>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</si>
  <si>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</si>
  <si>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</si>
  <si>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</si>
  <si>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</si>
  <si>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</si>
  <si>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</si>
  <si>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</si>
  <si>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</si>
  <si>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</si>
  <si>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</si>
  <si>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</si>
  <si>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</si>
  <si>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</si>
  <si>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</si>
  <si>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</si>
  <si>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</si>
  <si>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</si>
  <si>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</si>
  <si>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</si>
  <si>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</si>
  <si>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</si>
  <si>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</si>
  <si>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</si>
  <si>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</si>
  <si>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</si>
  <si>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</si>
  <si>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</si>
  <si>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</si>
  <si>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</si>
  <si>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</si>
  <si>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</si>
  <si>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</si>
  <si>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</si>
  <si>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</si>
  <si>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</si>
  <si>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</si>
  <si>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</si>
  <si>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</si>
  <si>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</si>
  <si>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</si>
  <si>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</si>
  <si>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</si>
  <si>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</si>
  <si>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</si>
  <si>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</si>
  <si>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</si>
  <si>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</si>
  <si>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</si>
  <si>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</si>
  <si>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</si>
  <si>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</si>
  <si>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</si>
  <si>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</si>
  <si>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</si>
  <si>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</si>
  <si>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</si>
  <si>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</si>
  <si>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</si>
  <si>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</si>
  <si>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</si>
  <si>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</si>
  <si>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</si>
  <si>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</si>
  <si>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</si>
  <si>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</si>
  <si>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</si>
  <si>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</si>
  <si>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</si>
  <si>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</si>
  <si>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</si>
  <si>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</si>
  <si>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</si>
  <si>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</si>
  <si>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</si>
  <si>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</si>
  <si>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</si>
  <si>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</si>
  <si>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</si>
  <si>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</si>
  <si>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</si>
  <si>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</si>
  <si>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</si>
  <si>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</si>
  <si>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</si>
  <si>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</si>
  <si>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</si>
  <si>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</si>
  <si>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</si>
  <si>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</si>
  <si>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</si>
  <si>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</si>
  <si>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</si>
  <si>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</si>
  <si>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</si>
  <si>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</si>
  <si>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</si>
  <si>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</si>
  <si>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</si>
  <si>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</si>
  <si>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</si>
  <si>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</si>
  <si>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</si>
  <si>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</si>
  <si>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</si>
  <si>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</si>
  <si>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</si>
  <si>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</si>
  <si>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</si>
  <si>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</si>
  <si>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</si>
  <si>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</si>
  <si>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</si>
  <si>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</si>
  <si>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</si>
  <si>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</si>
  <si>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</si>
  <si>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</si>
  <si>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</si>
  <si>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</si>
  <si>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</si>
  <si>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</si>
  <si>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</si>
  <si>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</si>
  <si>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</si>
  <si>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</si>
  <si>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</si>
  <si>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</si>
  <si>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</si>
  <si>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</si>
  <si>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</si>
  <si>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</si>
  <si>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</si>
  <si>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</si>
  <si>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</si>
  <si>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</si>
  <si>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</si>
  <si>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</si>
  <si>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</si>
  <si>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</si>
  <si>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</si>
  <si>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</si>
  <si>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</si>
  <si>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</si>
  <si>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</si>
  <si>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</si>
  <si>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</si>
  <si>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</si>
  <si>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</si>
  <si>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</si>
  <si>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</si>
  <si>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</si>
  <si>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</si>
  <si>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</si>
  <si>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</si>
  <si>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</si>
  <si>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</si>
  <si>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</si>
  <si>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</si>
  <si>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</si>
  <si>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</si>
  <si>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</si>
  <si>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</si>
  <si>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</si>
  <si>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</si>
  <si>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</si>
  <si>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</si>
  <si>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</si>
  <si>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</si>
  <si>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</si>
  <si>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</si>
  <si>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</si>
  <si>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</si>
  <si>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</si>
  <si>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</si>
  <si>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</si>
  <si>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</si>
  <si>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</si>
  <si>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</si>
  <si>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</si>
  <si>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</si>
  <si>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</si>
  <si>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</si>
  <si>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</si>
  <si>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</si>
  <si>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</si>
  <si>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</si>
  <si>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</si>
  <si>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</si>
  <si>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</si>
  <si>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</si>
  <si>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</si>
  <si>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</si>
  <si>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</si>
  <si>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</si>
  <si>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</si>
  <si>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</si>
  <si>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</si>
  <si>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</si>
  <si>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</si>
  <si>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</si>
  <si>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</si>
  <si>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</si>
  <si>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</si>
  <si>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</si>
  <si>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</si>
  <si>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</si>
  <si>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</si>
  <si>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</si>
  <si>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</si>
  <si>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</si>
  <si>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</si>
  <si>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</si>
  <si>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</si>
  <si>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</si>
  <si>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</si>
  <si>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</si>
  <si>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</si>
  <si>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</si>
  <si>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</si>
  <si>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</si>
  <si>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</si>
  <si>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</si>
  <si>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</si>
  <si>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</si>
  <si>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</si>
  <si>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</si>
  <si>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</si>
  <si>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</si>
  <si>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</si>
  <si>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</si>
  <si>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</si>
  <si>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</si>
  <si>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</si>
  <si>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</si>
  <si>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</si>
  <si>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</si>
  <si>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</si>
  <si>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</si>
  <si>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</si>
  <si>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</si>
  <si>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</si>
  <si>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</si>
  <si>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</si>
  <si>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</si>
  <si>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</si>
  <si>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</si>
  <si>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</si>
  <si>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</si>
  <si>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</si>
  <si>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</si>
  <si>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</si>
  <si>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</si>
  <si>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</si>
  <si>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</si>
  <si>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</si>
  <si>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</si>
  <si>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</si>
  <si>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</si>
  <si>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</si>
  <si>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</si>
  <si>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</si>
  <si>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</si>
  <si>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</si>
  <si>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</si>
  <si>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</si>
  <si>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</si>
  <si>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</si>
  <si>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</si>
  <si>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</si>
  <si>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</si>
  <si>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</si>
  <si>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</si>
  <si>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</si>
  <si>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</si>
  <si>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</si>
  <si>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</si>
  <si>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</si>
  <si>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</si>
  <si>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</si>
  <si>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</si>
  <si>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</si>
  <si>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</si>
  <si>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</si>
  <si>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</si>
  <si>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</si>
  <si>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</si>
  <si>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</si>
  <si>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</si>
  <si>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</si>
  <si>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</si>
  <si>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</si>
  <si>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</si>
  <si>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</si>
  <si>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</si>
  <si>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</si>
  <si>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</si>
  <si>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</si>
  <si>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</si>
  <si>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</si>
  <si>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</si>
  <si>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</si>
  <si>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</si>
  <si>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</si>
  <si>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</si>
  <si>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</si>
  <si>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</si>
  <si>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</si>
  <si>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</si>
  <si>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</si>
  <si>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</si>
  <si>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</si>
  <si>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</si>
  <si>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</si>
  <si>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</si>
  <si>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</si>
  <si>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</si>
  <si>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</si>
  <si>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</si>
  <si>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</si>
  <si>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</si>
  <si>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</si>
  <si>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</si>
  <si>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</si>
  <si>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</si>
  <si>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</si>
  <si>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</si>
  <si>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</si>
  <si>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</si>
  <si>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</si>
  <si>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</si>
  <si>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</si>
  <si>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</si>
  <si>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</si>
  <si>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</si>
  <si>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</si>
  <si>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</si>
  <si>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</si>
  <si>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</si>
  <si>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</si>
  <si>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</si>
  <si>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</si>
  <si>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</si>
  <si>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</si>
  <si>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</si>
  <si>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</si>
  <si>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</si>
  <si>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</si>
  <si>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</si>
  <si>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</si>
  <si>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</si>
  <si>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</si>
  <si>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</si>
  <si>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</si>
  <si>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</si>
  <si>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</si>
  <si>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</si>
  <si>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</si>
  <si>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</si>
  <si>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</si>
  <si>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</si>
  <si>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</si>
  <si>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</si>
  <si>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</si>
  <si>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</si>
  <si>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</si>
  <si>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</si>
  <si>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</si>
  <si>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</si>
  <si>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</si>
  <si>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</si>
  <si>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</si>
  <si>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</si>
  <si>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</si>
  <si>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</si>
  <si>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</si>
  <si>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</si>
  <si>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</si>
  <si>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</si>
  <si>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</si>
  <si>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</si>
  <si>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</si>
  <si>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</si>
  <si>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</si>
  <si>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</si>
  <si>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</si>
  <si>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</si>
  <si>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</si>
  <si>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</si>
  <si>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</si>
  <si>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</si>
  <si>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</si>
  <si>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</si>
  <si>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</si>
  <si>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</si>
  <si>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</si>
  <si>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</si>
  <si>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</si>
  <si>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</si>
  <si>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</si>
  <si>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</si>
  <si>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</si>
  <si>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</si>
  <si>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</si>
  <si>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</si>
  <si>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</si>
  <si>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</si>
  <si>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</si>
  <si>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</si>
  <si>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</si>
  <si>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</si>
  <si>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</si>
  <si>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</si>
  <si>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</si>
  <si>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</si>
  <si>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</si>
  <si>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</si>
  <si>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</si>
  <si>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</si>
  <si>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</si>
  <si>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</si>
  <si>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</si>
  <si>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</si>
  <si>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</si>
  <si>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</si>
  <si>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</si>
  <si>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</si>
  <si>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</si>
  <si>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</si>
  <si>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</si>
  <si>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</si>
  <si>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</si>
  <si>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</si>
  <si>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</si>
  <si>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</si>
  <si>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</si>
  <si>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</si>
  <si>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</si>
  <si>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</si>
  <si>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</si>
  <si>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</si>
  <si>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</si>
  <si>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</si>
  <si>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</si>
  <si>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</si>
  <si>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</si>
  <si>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</si>
  <si>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</si>
  <si>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</si>
  <si>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</si>
  <si>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</si>
  <si>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</si>
  <si>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</si>
  <si>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</si>
  <si>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</si>
  <si>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</si>
  <si>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</si>
  <si>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</si>
  <si>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</si>
  <si>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</si>
  <si>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</si>
  <si>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</si>
  <si>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</si>
  <si>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</si>
  <si>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</si>
  <si>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</si>
  <si>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</si>
  <si>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</si>
  <si>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</si>
  <si>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</si>
  <si>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</si>
  <si>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</si>
  <si>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</si>
  <si>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</si>
  <si>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</si>
  <si>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</si>
  <si>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</si>
  <si>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</si>
  <si>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</si>
  <si>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</si>
  <si>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</si>
  <si>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</si>
  <si>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</si>
  <si>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</si>
  <si>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</si>
  <si>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</si>
  <si>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</si>
  <si>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</si>
  <si>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</si>
  <si>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</si>
  <si>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</si>
  <si>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</si>
  <si>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</si>
  <si>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</si>
  <si>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</si>
  <si>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</si>
  <si>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</si>
  <si>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</si>
  <si>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</si>
  <si>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</si>
  <si>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</si>
  <si>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</si>
  <si>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</si>
  <si>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</si>
  <si>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</si>
  <si>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</si>
  <si>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</si>
  <si>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</si>
  <si>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</si>
  <si>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</si>
  <si>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</si>
  <si>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</si>
  <si>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</si>
  <si>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</si>
  <si>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</si>
  <si>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</si>
  <si>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</si>
  <si>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</si>
  <si>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</si>
  <si>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</si>
  <si>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</si>
  <si>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</si>
  <si>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</si>
  <si>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</si>
  <si>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</si>
  <si>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</si>
  <si>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</si>
  <si>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</si>
  <si>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</si>
  <si>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</si>
  <si>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</si>
  <si>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</si>
  <si>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</si>
  <si>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</si>
  <si>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</si>
  <si>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</si>
  <si>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</si>
  <si>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</si>
  <si>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</si>
  <si>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</si>
  <si>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</si>
  <si>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</si>
  <si>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</si>
  <si>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</si>
  <si>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</si>
  <si>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</si>
  <si>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</si>
  <si>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</si>
  <si>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</si>
  <si>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</si>
  <si>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</si>
  <si>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</si>
  <si>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</si>
  <si>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</si>
  <si>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</si>
  <si>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</si>
  <si>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</si>
  <si>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</si>
  <si>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</si>
  <si>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</si>
  <si>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</si>
  <si>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</si>
  <si>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</si>
  <si>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</si>
  <si>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</si>
  <si>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</si>
  <si>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</si>
  <si>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</si>
  <si>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</si>
  <si>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</si>
  <si>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</si>
  <si>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</si>
  <si>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</si>
  <si>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</si>
  <si>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</si>
  <si>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</si>
  <si>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</si>
  <si>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</si>
  <si>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</si>
  <si>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</si>
  <si>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</si>
  <si>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</si>
  <si>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</si>
  <si>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</si>
  <si>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</si>
  <si>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</si>
  <si>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</si>
  <si>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</si>
  <si>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</si>
  <si>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</si>
  <si>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</si>
  <si>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</si>
  <si>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</si>
  <si>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</si>
  <si>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</si>
  <si>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</si>
  <si>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</si>
  <si>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</si>
  <si>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</si>
  <si>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</si>
  <si>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</si>
  <si>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</si>
  <si>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</si>
  <si>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</si>
  <si>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</si>
  <si>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</si>
  <si>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</si>
  <si>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</si>
  <si>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</si>
  <si>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</si>
  <si>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</si>
  <si>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</si>
  <si>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</si>
  <si>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</si>
  <si>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</si>
  <si>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</si>
  <si>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</si>
  <si>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</si>
  <si>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</si>
  <si>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</si>
  <si>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</si>
  <si>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</si>
  <si>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</si>
  <si>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</si>
  <si>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</si>
  <si>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</si>
  <si>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</si>
  <si>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</si>
  <si>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</si>
  <si>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</si>
  <si>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</si>
  <si>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</si>
  <si>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</si>
  <si>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</si>
  <si>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</si>
  <si>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</si>
  <si>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</si>
  <si>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</si>
  <si>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</si>
  <si>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</si>
  <si>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</si>
  <si>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</si>
  <si>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</si>
  <si>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</si>
  <si>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</si>
  <si>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</si>
  <si>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</si>
  <si>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</si>
  <si>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</si>
  <si>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</si>
  <si>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</si>
  <si>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</si>
  <si>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</si>
  <si>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</si>
  <si>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</si>
  <si>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</si>
  <si>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</si>
  <si>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</si>
  <si>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</si>
  <si>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</si>
  <si>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</si>
  <si>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</si>
  <si>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</si>
  <si>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</si>
  <si>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</si>
  <si>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</si>
  <si>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</si>
  <si>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</si>
  <si>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</si>
  <si>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</si>
  <si>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</si>
  <si>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</si>
  <si>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</si>
  <si>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</si>
  <si>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</si>
  <si>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</si>
  <si>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</si>
  <si>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</si>
  <si>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</si>
  <si>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</si>
  <si>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</si>
  <si>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</si>
  <si>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</si>
  <si>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</si>
  <si>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</si>
  <si>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</si>
  <si>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</si>
  <si>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</si>
  <si>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</si>
  <si>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</si>
  <si>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</si>
  <si>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</si>
  <si>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</si>
  <si>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</si>
  <si>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</si>
  <si>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</si>
  <si>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</si>
  <si>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</si>
  <si>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</si>
  <si>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</si>
  <si>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</si>
  <si>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</si>
  <si>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</si>
  <si>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</si>
  <si>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</si>
  <si>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</si>
  <si>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</si>
  <si>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</si>
  <si>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</si>
  <si>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</si>
  <si>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</si>
  <si>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</si>
  <si>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</si>
  <si>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</si>
  <si>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</si>
  <si>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</si>
  <si>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</si>
  <si>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</si>
  <si>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</si>
  <si>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</si>
  <si>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</si>
  <si>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</si>
  <si>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</si>
  <si>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</si>
  <si>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</si>
  <si>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</si>
  <si>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</si>
  <si>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</si>
  <si>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</si>
  <si>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</si>
  <si>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</si>
  <si>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</si>
  <si>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</si>
  <si>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</si>
  <si>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</si>
  <si>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</si>
  <si>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</si>
  <si>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</si>
  <si>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</si>
  <si>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</si>
  <si>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</si>
  <si>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</si>
  <si>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</si>
  <si>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</si>
  <si>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</si>
  <si>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</si>
  <si>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</si>
  <si>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</si>
  <si>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</si>
  <si>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</si>
  <si>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</si>
  <si>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</si>
  <si>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</si>
  <si>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</si>
  <si>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</si>
  <si>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</si>
  <si>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</si>
  <si>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</si>
  <si>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</si>
  <si>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</si>
  <si>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</si>
  <si>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</si>
  <si>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</si>
  <si>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</si>
  <si>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</si>
  <si>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</si>
  <si>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</si>
  <si>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</si>
  <si>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</si>
  <si>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</si>
  <si>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</si>
  <si>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</si>
  <si>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</si>
  <si>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</si>
  <si>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</si>
  <si>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</si>
  <si>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</si>
  <si>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</si>
  <si>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</si>
  <si>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</si>
  <si>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</si>
  <si>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</si>
  <si>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</si>
  <si>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</si>
  <si>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</si>
  <si>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</si>
  <si>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</si>
  <si>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</si>
  <si>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</si>
  <si>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</si>
  <si>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</si>
  <si>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</si>
  <si>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</si>
  <si>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</si>
  <si>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</si>
  <si>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</si>
  <si>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</si>
  <si>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</si>
  <si>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</si>
  <si>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</si>
  <si>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</si>
  <si>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</si>
  <si>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</si>
  <si>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</si>
  <si>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</si>
  <si>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</si>
  <si>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</si>
  <si>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</si>
  <si>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</si>
  <si>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</si>
  <si>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</si>
  <si>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</si>
  <si>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</si>
  <si>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</si>
  <si>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</si>
  <si>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</si>
  <si>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</si>
  <si>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</si>
  <si>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</si>
  <si>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</si>
  <si>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</si>
  <si>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</si>
  <si>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</si>
  <si>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</si>
  <si>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</si>
  <si>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</si>
  <si>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</si>
  <si>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</si>
  <si>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</si>
  <si>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</si>
  <si>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</si>
  <si>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</si>
  <si>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</si>
  <si>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</si>
  <si>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</si>
  <si>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</si>
  <si>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</si>
  <si>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</si>
  <si>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</si>
  <si>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</si>
  <si>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</si>
  <si>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</si>
  <si>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</si>
  <si>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</si>
  <si>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</si>
  <si>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</si>
  <si>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</si>
  <si>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</si>
  <si>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</si>
  <si>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</si>
  <si>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</si>
  <si>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</si>
  <si>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</si>
  <si>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</si>
  <si>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</si>
  <si>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</si>
  <si>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</si>
  <si>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</si>
  <si>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</si>
  <si>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</si>
  <si>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</si>
  <si>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</si>
  <si>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</si>
  <si>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</si>
  <si>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</si>
  <si>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</si>
  <si>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</si>
  <si>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</si>
  <si>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</si>
  <si>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</si>
  <si>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</si>
  <si>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</si>
  <si>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</si>
  <si>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</si>
  <si>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</si>
  <si>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</si>
  <si>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</si>
  <si>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</si>
  <si>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</si>
  <si>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</si>
  <si>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</si>
  <si>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</si>
  <si>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</si>
  <si>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</si>
  <si>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</si>
  <si>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</si>
  <si>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</si>
  <si>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</si>
  <si>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</si>
  <si>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</si>
  <si>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</si>
  <si>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</si>
  <si>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</si>
  <si>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</si>
  <si>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</si>
  <si>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</si>
  <si>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</si>
  <si>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</si>
  <si>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</si>
  <si>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</si>
  <si>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</si>
  <si>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</si>
  <si>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</si>
  <si>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</si>
  <si>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</si>
  <si>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</si>
  <si>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</si>
  <si>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</si>
  <si>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</si>
  <si>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</si>
  <si>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</si>
  <si>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</si>
  <si>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</si>
  <si>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</si>
  <si>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</si>
  <si>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</si>
  <si>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</si>
  <si>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</si>
  <si>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</si>
  <si>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</si>
  <si>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</si>
  <si>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</si>
  <si>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</si>
  <si>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</si>
  <si>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</si>
  <si>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</si>
  <si>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</si>
  <si>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</si>
  <si>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</si>
  <si>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</si>
  <si>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</si>
  <si>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</si>
  <si>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</si>
  <si>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</si>
  <si>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</si>
  <si>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</si>
  <si>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</si>
  <si>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</si>
  <si>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</si>
  <si>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</si>
  <si>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</si>
  <si>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</si>
  <si>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</si>
  <si>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</si>
  <si>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</si>
  <si>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</si>
  <si>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</si>
  <si>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</si>
  <si>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</si>
  <si>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</si>
  <si>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</si>
  <si>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</si>
  <si>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</si>
  <si>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</si>
  <si>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</si>
  <si>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</si>
  <si>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</si>
  <si>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</si>
  <si>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</si>
  <si>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</si>
  <si>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</si>
  <si>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</si>
  <si>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</si>
  <si>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</si>
  <si>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</si>
  <si>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</si>
  <si>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</si>
  <si>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</si>
  <si>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</si>
  <si>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</si>
  <si>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</si>
  <si>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</si>
  <si>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</si>
  <si>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</si>
  <si>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</si>
  <si>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</si>
  <si>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</si>
  <si>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</si>
  <si>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</si>
  <si>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</si>
  <si>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</si>
  <si>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</si>
  <si>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</si>
  <si>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</si>
  <si>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</si>
  <si>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</si>
  <si>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</si>
  <si>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</si>
  <si>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</si>
  <si>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</si>
  <si>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</si>
  <si>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</si>
  <si>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</si>
  <si>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</si>
  <si>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</si>
  <si>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</si>
  <si>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</si>
  <si>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</si>
  <si>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</si>
  <si>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</si>
  <si>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</si>
  <si>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</si>
  <si>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</si>
  <si>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</si>
  <si>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</si>
  <si>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</si>
  <si>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</si>
  <si>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</si>
  <si>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</si>
  <si>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</si>
  <si>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</si>
  <si>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</si>
  <si>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</si>
  <si>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</si>
  <si>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</si>
  <si>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</si>
  <si>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</si>
  <si>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</si>
  <si>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</si>
  <si>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</si>
  <si>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</si>
  <si>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</si>
  <si>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</si>
  <si>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</si>
  <si>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</si>
  <si>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</si>
  <si>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</si>
  <si>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</si>
  <si>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</si>
  <si>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</si>
  <si>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</si>
  <si>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</si>
  <si>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</si>
  <si>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</si>
  <si>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</si>
  <si>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</si>
  <si>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</si>
  <si>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</si>
  <si>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</si>
  <si>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</si>
  <si>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</si>
  <si>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</si>
  <si>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</si>
  <si>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</si>
  <si>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</si>
  <si>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</si>
  <si>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</si>
  <si>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</si>
  <si>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</si>
  <si>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</si>
  <si>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</si>
  <si>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</si>
  <si>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</si>
  <si>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</si>
  <si>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</si>
  <si>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</si>
  <si>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</si>
  <si>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</si>
  <si>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</si>
  <si>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</si>
  <si>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</si>
  <si>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</si>
  <si>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</si>
  <si>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</si>
  <si>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</si>
  <si>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</si>
  <si>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</si>
  <si>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</si>
  <si>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</si>
  <si>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</si>
  <si>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</si>
  <si>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</si>
  <si>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</si>
  <si>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</si>
  <si>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</si>
  <si>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</si>
  <si>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</si>
  <si>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</si>
  <si>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</si>
  <si>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</si>
  <si>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</si>
  <si>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</si>
  <si>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</si>
  <si>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</si>
  <si>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</si>
  <si>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</si>
  <si>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</si>
  <si>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</si>
  <si>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</si>
  <si>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</si>
  <si>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</si>
  <si>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</si>
  <si>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</si>
  <si>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</si>
  <si>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</si>
  <si>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</si>
  <si>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</si>
  <si>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</si>
  <si>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</si>
  <si>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</si>
  <si>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</si>
  <si>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</si>
  <si>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</si>
  <si>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</si>
  <si>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</si>
  <si>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</si>
  <si>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</si>
  <si>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</si>
  <si>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</si>
  <si>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</si>
  <si>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</si>
  <si>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</si>
  <si>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</si>
  <si>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</si>
  <si>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</si>
  <si>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</si>
  <si>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</si>
  <si>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</si>
  <si>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</si>
  <si>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</si>
  <si>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</si>
  <si>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</si>
  <si>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</si>
  <si>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</si>
  <si>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</si>
  <si>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</si>
  <si>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</si>
  <si>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</si>
  <si>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</si>
  <si>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</si>
  <si>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</si>
  <si>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</si>
  <si>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</si>
  <si>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</si>
  <si>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</si>
  <si>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</si>
  <si>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</si>
  <si>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</si>
  <si>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</si>
  <si>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</si>
  <si>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</si>
  <si>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</si>
  <si>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</si>
  <si>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</si>
  <si>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</si>
  <si>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</si>
  <si>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</si>
  <si>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</si>
  <si>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</si>
  <si>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</si>
  <si>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</si>
  <si>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</si>
  <si>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</si>
  <si>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</si>
  <si>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</si>
  <si>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</si>
  <si>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</si>
  <si>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</si>
  <si>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</si>
  <si>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</si>
  <si>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</si>
  <si>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</si>
  <si>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</si>
  <si>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</si>
  <si>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</si>
  <si>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</si>
  <si>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</si>
  <si>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</si>
  <si>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</si>
  <si>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</si>
  <si>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</si>
  <si>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</si>
  <si>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</si>
  <si>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</si>
  <si>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</si>
  <si>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</si>
  <si>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</si>
  <si>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</si>
  <si>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</si>
  <si>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</si>
  <si>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</si>
  <si>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</si>
  <si>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</si>
  <si>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</si>
  <si>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</si>
  <si>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</si>
  <si>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</si>
  <si>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</si>
  <si>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</si>
  <si>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</si>
  <si>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</si>
  <si>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</si>
  <si>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</si>
  <si>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</si>
  <si>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</si>
  <si>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</si>
  <si>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</si>
  <si>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</si>
  <si>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</si>
  <si>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</si>
  <si>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</si>
  <si>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</si>
  <si>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</si>
  <si>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</si>
  <si>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</si>
  <si>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</si>
  <si>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</si>
  <si>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</si>
  <si>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</si>
  <si>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</si>
  <si>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</si>
  <si>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</si>
  <si>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</si>
  <si>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</si>
  <si>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</si>
  <si>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</si>
  <si>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</si>
  <si>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</si>
  <si>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</si>
  <si>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</si>
  <si>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</si>
  <si>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</si>
  <si>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</si>
  <si>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</si>
  <si>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</si>
  <si>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</si>
  <si>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</si>
  <si>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</si>
  <si>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</si>
  <si>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</si>
  <si>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</si>
  <si>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</si>
  <si>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</si>
  <si>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</si>
  <si>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</si>
  <si>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</si>
  <si>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</si>
  <si>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</si>
  <si>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</si>
  <si>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</si>
  <si>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</si>
  <si>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</si>
  <si>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</si>
  <si>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</si>
  <si>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</si>
  <si>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</si>
  <si>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</si>
  <si>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</si>
  <si>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</si>
  <si>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</si>
  <si>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</si>
  <si>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</si>
  <si>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</si>
  <si>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</si>
  <si>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</si>
  <si>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</si>
  <si>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</si>
  <si>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</si>
  <si>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</si>
  <si>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</si>
  <si>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</si>
  <si>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</si>
  <si>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</si>
  <si>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</si>
  <si>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</si>
  <si>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</si>
  <si>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</si>
  <si>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</si>
  <si>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</si>
  <si>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</si>
  <si>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</si>
  <si>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</si>
  <si>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</si>
  <si>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</si>
  <si>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</si>
  <si>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</si>
  <si>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</si>
  <si>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</si>
  <si>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</si>
  <si>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</si>
  <si>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</si>
  <si>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</si>
  <si>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</si>
  <si>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</si>
  <si>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</si>
  <si>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</si>
  <si>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</si>
  <si>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</si>
  <si>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</si>
  <si>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</si>
  <si>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</si>
  <si>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</si>
  <si>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</si>
  <si>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</si>
  <si>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</si>
  <si>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</si>
  <si>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</si>
  <si>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</si>
  <si>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</si>
  <si>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</si>
  <si>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</si>
  <si>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</si>
  <si>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</si>
  <si>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</si>
  <si>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</si>
  <si>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</si>
  <si>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</si>
  <si>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</si>
  <si>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</si>
  <si>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</si>
  <si>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</si>
  <si>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</si>
  <si>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</si>
  <si>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</si>
  <si>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</si>
  <si>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</si>
  <si>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</si>
  <si>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</si>
  <si>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</si>
  <si>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</si>
  <si>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</si>
  <si>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</si>
  <si>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</si>
  <si>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</si>
  <si>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</si>
  <si>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</si>
  <si>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</si>
  <si>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</si>
  <si>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</si>
  <si>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</si>
  <si>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</si>
  <si>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</si>
  <si>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</si>
  <si>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</si>
  <si>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</si>
  <si>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</si>
  <si>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</si>
  <si>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</si>
  <si>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</si>
  <si>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</si>
  <si>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</si>
  <si>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</si>
  <si>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</si>
  <si>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</si>
  <si>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</si>
  <si>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</si>
  <si>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</si>
  <si>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</si>
  <si>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</si>
  <si>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</si>
  <si>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</si>
  <si>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</si>
  <si>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</si>
  <si>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</si>
  <si>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</si>
  <si>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</si>
  <si>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</si>
  <si>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</si>
  <si>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</si>
  <si>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</si>
  <si>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</si>
  <si>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</si>
  <si>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</si>
  <si>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</si>
  <si>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</si>
  <si>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</si>
  <si>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</si>
  <si>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</si>
  <si>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</si>
  <si>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</si>
  <si>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</si>
  <si>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</si>
  <si>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</si>
  <si>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</si>
  <si>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</si>
  <si>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</si>
  <si>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</si>
  <si>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</si>
  <si>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</si>
  <si>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</si>
  <si>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</si>
  <si>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</si>
  <si>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</si>
  <si>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</si>
  <si>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</si>
  <si>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</si>
  <si>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</si>
  <si>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</si>
  <si>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</si>
  <si>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</si>
  <si>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</si>
  <si>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</si>
  <si>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</si>
  <si>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</si>
  <si>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</si>
  <si>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</si>
  <si>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</si>
  <si>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</si>
  <si>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</si>
  <si>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</si>
  <si>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</si>
  <si>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</si>
  <si>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</si>
  <si>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</si>
  <si>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</si>
  <si>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</si>
  <si>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</si>
  <si>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</si>
  <si>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</si>
  <si>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</si>
  <si>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</si>
  <si>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</si>
  <si>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</si>
  <si>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</si>
  <si>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</si>
  <si>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</si>
  <si>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</si>
  <si>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</si>
  <si>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</si>
  <si>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</si>
  <si>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</si>
  <si>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</si>
  <si>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</si>
  <si>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</si>
  <si>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</si>
  <si>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</si>
  <si>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</si>
  <si>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</si>
  <si>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</si>
  <si>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</si>
  <si>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</si>
  <si>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</si>
  <si>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</si>
  <si>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</si>
  <si>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</si>
  <si>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</si>
  <si>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</si>
  <si>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</si>
  <si>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</si>
  <si>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</si>
  <si>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</si>
  <si>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</si>
  <si>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</si>
  <si>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</si>
  <si>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</si>
  <si>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</si>
  <si>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</si>
  <si>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</si>
  <si>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</si>
  <si>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</si>
  <si>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</si>
  <si>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</si>
  <si>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</si>
  <si>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</si>
  <si>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</si>
  <si>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</si>
  <si>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</si>
  <si>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</si>
  <si>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</si>
  <si>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</si>
  <si>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</si>
  <si>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</si>
  <si>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</si>
  <si>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</si>
  <si>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</si>
  <si>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</si>
  <si>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</si>
  <si>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</si>
  <si>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</si>
  <si>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</si>
  <si>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</si>
  <si>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</si>
  <si>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</si>
  <si>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</si>
  <si>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</si>
  <si>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</si>
  <si>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</si>
  <si>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</si>
  <si>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</si>
  <si>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</si>
  <si>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</si>
  <si>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</si>
  <si>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</si>
  <si>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</si>
  <si>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</si>
  <si>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</si>
  <si>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</si>
  <si>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</si>
  <si>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</si>
  <si>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</si>
  <si>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</si>
  <si>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</si>
  <si>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</si>
  <si>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</si>
  <si>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</si>
  <si>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</si>
  <si>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</si>
  <si>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</si>
  <si>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</si>
  <si>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</si>
  <si>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</si>
  <si>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</si>
  <si>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</si>
  <si>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</si>
  <si>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</si>
  <si>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</si>
  <si>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</si>
  <si>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</si>
  <si>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</si>
  <si>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</si>
  <si>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</si>
  <si>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</si>
  <si>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</si>
  <si>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</si>
  <si>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</si>
  <si>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</si>
  <si>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</si>
  <si>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</si>
  <si>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</si>
  <si>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</si>
  <si>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</si>
  <si>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</si>
  <si>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</si>
  <si>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</si>
  <si>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</si>
  <si>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</si>
  <si>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</si>
  <si>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</si>
  <si>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</si>
  <si>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</si>
  <si>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</si>
  <si>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</si>
  <si>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</si>
  <si>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</si>
  <si>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</si>
  <si>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</si>
  <si>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</si>
  <si>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</si>
  <si>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</si>
  <si>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</si>
  <si>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</si>
  <si>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</si>
  <si>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</si>
  <si>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</si>
  <si>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</si>
  <si>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</si>
  <si>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</si>
  <si>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</si>
  <si>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</si>
  <si>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</si>
  <si>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</si>
  <si>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</si>
  <si>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</si>
  <si>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</si>
  <si>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</si>
  <si>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</si>
  <si>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</si>
  <si>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</si>
  <si>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</si>
  <si>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</si>
  <si>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</si>
  <si>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</si>
  <si>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</si>
  <si>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</si>
  <si>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</si>
  <si>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</si>
  <si>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</si>
  <si>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</si>
  <si>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</si>
  <si>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</si>
  <si>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</si>
  <si>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</si>
  <si>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</si>
  <si>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</si>
  <si>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</si>
  <si>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</si>
  <si>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</si>
  <si>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</si>
  <si>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</si>
  <si>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</si>
  <si>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</si>
  <si>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</si>
  <si>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</si>
  <si>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</si>
  <si>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</si>
  <si>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</si>
  <si>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</si>
  <si>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</si>
  <si>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</si>
  <si>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</si>
  <si>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</si>
  <si>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</si>
  <si>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</si>
  <si>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</si>
  <si>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</si>
  <si>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</si>
  <si>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</si>
  <si>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</si>
  <si>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</si>
  <si>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</si>
  <si>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</si>
  <si>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</si>
  <si>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</si>
  <si>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</si>
  <si>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</si>
  <si>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</si>
  <si>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</si>
  <si>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</si>
  <si>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</si>
  <si>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</si>
  <si>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</si>
  <si>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</si>
  <si>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</si>
  <si>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</si>
  <si>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</si>
  <si>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</si>
  <si>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</si>
  <si>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</si>
  <si>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</si>
  <si>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</si>
  <si>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</si>
  <si>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</si>
  <si>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</si>
  <si>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</si>
  <si>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</si>
  <si>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</si>
  <si>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</si>
  <si>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</si>
  <si>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</si>
  <si>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</si>
  <si>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</si>
  <si>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</si>
  <si>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</si>
  <si>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</si>
  <si>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</si>
  <si>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</si>
  <si>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</si>
  <si>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</si>
  <si>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</si>
  <si>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</si>
  <si>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</si>
  <si>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</si>
  <si>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</si>
  <si>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</si>
  <si>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</si>
  <si>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</si>
  <si>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</si>
  <si>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</si>
  <si>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</si>
  <si>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</si>
  <si>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</si>
  <si>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</si>
  <si>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</si>
  <si>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</si>
  <si>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</si>
  <si>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</si>
  <si>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</si>
  <si>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</si>
  <si>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</si>
  <si>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</si>
  <si>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</si>
  <si>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</si>
  <si>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</si>
  <si>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</si>
  <si>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</si>
  <si>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</si>
  <si>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</si>
  <si>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</si>
  <si>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</si>
  <si>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</si>
  <si>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</si>
  <si>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</si>
  <si>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</si>
  <si>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</si>
  <si>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</si>
  <si>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</si>
  <si>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</si>
  <si>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</si>
  <si>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</si>
  <si>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</si>
  <si>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</si>
  <si>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</si>
  <si>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</si>
  <si>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</si>
  <si>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</si>
  <si>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</si>
  <si>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</si>
  <si>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</si>
  <si>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</si>
  <si>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</si>
  <si>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</si>
  <si>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</si>
  <si>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</si>
  <si>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</si>
  <si>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</si>
  <si>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</si>
  <si>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</si>
  <si>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</si>
  <si>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</si>
  <si>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</si>
  <si>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</si>
  <si>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</si>
  <si>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</si>
  <si>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</si>
  <si>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</si>
  <si>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</si>
  <si>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</si>
  <si>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</si>
  <si>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</si>
  <si>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</si>
  <si>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</si>
  <si>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</si>
  <si>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</si>
  <si>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</si>
  <si>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</si>
  <si>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</si>
  <si>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</si>
  <si>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</si>
  <si>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</si>
  <si>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</si>
  <si>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</si>
  <si>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</si>
  <si>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</si>
  <si>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</si>
  <si>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</si>
  <si>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</si>
  <si>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</si>
  <si>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</si>
  <si>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</si>
  <si>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</si>
  <si>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</si>
  <si>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</si>
  <si>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</si>
  <si>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</si>
  <si>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</si>
  <si>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</si>
  <si>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</si>
  <si>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</si>
  <si>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</si>
  <si>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</si>
  <si>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</si>
  <si>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</si>
  <si>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</si>
  <si>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</si>
  <si>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</si>
  <si>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</si>
  <si>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</si>
  <si>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</si>
  <si>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</si>
  <si>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</si>
  <si>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</si>
  <si>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</si>
  <si>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</si>
  <si>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</si>
  <si>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</si>
  <si>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</si>
  <si>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</si>
  <si>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</si>
  <si>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</si>
  <si>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</si>
  <si>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</si>
  <si>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</si>
  <si>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</si>
  <si>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</si>
  <si>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</si>
  <si>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</si>
  <si>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</si>
  <si>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</si>
  <si>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</si>
  <si>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</si>
  <si>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</si>
  <si>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</si>
  <si>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</si>
  <si>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</si>
  <si>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</si>
  <si>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</si>
  <si>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</si>
  <si>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</si>
  <si>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</si>
  <si>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</si>
  <si>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</si>
  <si>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</si>
  <si>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</si>
  <si>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</si>
  <si>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</si>
  <si>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</si>
  <si>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</si>
  <si>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</si>
  <si>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</si>
  <si>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</si>
  <si>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</si>
  <si>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</si>
  <si>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</si>
  <si>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</si>
  <si>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</si>
  <si>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</si>
  <si>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</si>
  <si>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</si>
  <si>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</si>
  <si>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</si>
  <si>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</si>
  <si>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</si>
  <si>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</si>
  <si>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</si>
  <si>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</si>
  <si>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</si>
  <si>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</si>
  <si>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</si>
  <si>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</si>
  <si>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</si>
  <si>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</si>
  <si>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</si>
  <si>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</si>
  <si>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</si>
  <si>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</si>
  <si>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</si>
  <si>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</si>
  <si>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</si>
  <si>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</si>
  <si>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</si>
  <si>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</si>
  <si>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</si>
  <si>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</si>
  <si>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</si>
  <si>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</si>
  <si>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</si>
  <si>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</si>
  <si>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</si>
  <si>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</si>
  <si>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</si>
  <si>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</si>
  <si>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</si>
  <si>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</si>
  <si>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</si>
  <si>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</si>
  <si>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</si>
  <si>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</si>
  <si>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</si>
  <si>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</si>
  <si>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</si>
  <si>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</si>
  <si>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</si>
  <si>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</si>
  <si>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</si>
  <si>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</si>
  <si>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</si>
  <si>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</si>
  <si>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</si>
  <si>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</si>
  <si>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</si>
  <si>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</si>
  <si>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</si>
  <si>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</si>
  <si>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</si>
  <si>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</si>
  <si>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</si>
  <si>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</si>
  <si>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</si>
  <si>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</si>
  <si>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</si>
  <si>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</si>
  <si>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</si>
  <si>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</si>
  <si>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</si>
  <si>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</si>
  <si>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</si>
  <si>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</si>
  <si>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</si>
  <si>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</si>
  <si>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</si>
  <si>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</si>
  <si>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</si>
  <si>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</si>
  <si>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</si>
  <si>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</si>
  <si>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</si>
  <si>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</si>
  <si>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</si>
  <si>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</si>
  <si>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</si>
  <si>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</si>
  <si>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</si>
  <si>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</si>
  <si>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</si>
  <si>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</si>
  <si>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</si>
  <si>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</si>
  <si>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</si>
  <si>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</si>
  <si>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</si>
  <si>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</si>
  <si>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</si>
  <si>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</si>
  <si>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</si>
  <si>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</si>
  <si>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</si>
  <si>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</si>
  <si>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</si>
  <si>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</si>
  <si>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</si>
  <si>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</si>
  <si>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</si>
  <si>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</si>
  <si>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</si>
  <si>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</si>
  <si>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</si>
  <si>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</si>
  <si>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</si>
  <si>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</si>
  <si>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</si>
  <si>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</si>
  <si>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</si>
  <si>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</si>
  <si>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</si>
  <si>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</si>
  <si>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</si>
  <si>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</si>
  <si>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</si>
  <si>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</si>
  <si>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</si>
  <si>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</si>
  <si>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</si>
  <si>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</si>
  <si>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</si>
  <si>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</si>
  <si>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</si>
  <si>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</si>
  <si>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</si>
  <si>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</si>
  <si>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</si>
  <si>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</si>
  <si>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</si>
  <si>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</si>
  <si>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</si>
  <si>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</si>
  <si>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</si>
  <si>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</si>
  <si>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</si>
  <si>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</si>
  <si>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</si>
  <si>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</si>
  <si>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</si>
  <si>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</si>
  <si>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</si>
  <si>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</si>
  <si>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</si>
  <si>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</si>
  <si>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</si>
  <si>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</si>
  <si>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</si>
  <si>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</si>
  <si>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</si>
  <si>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</si>
  <si>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</si>
  <si>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</si>
  <si>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</si>
  <si>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</si>
  <si>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</si>
  <si>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</si>
  <si>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</si>
  <si>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</si>
  <si>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</si>
  <si>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</si>
  <si>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</si>
  <si>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</si>
  <si>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</si>
  <si>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</si>
  <si>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</si>
  <si>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</si>
  <si>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</si>
  <si>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</si>
  <si>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</si>
  <si>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</si>
  <si>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</si>
  <si>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</si>
  <si>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</si>
  <si>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</si>
  <si>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</si>
  <si>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</si>
  <si>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</si>
  <si>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</si>
  <si>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</si>
  <si>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</si>
  <si>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</si>
  <si>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</si>
  <si>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</si>
  <si>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</si>
  <si>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</si>
  <si>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</si>
  <si>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</si>
  <si>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</si>
  <si>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</si>
  <si>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</si>
  <si>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</si>
  <si>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</si>
  <si>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</si>
  <si>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</si>
  <si>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</si>
  <si>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</si>
  <si>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</si>
  <si>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</si>
  <si>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</si>
  <si>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</si>
  <si>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</si>
  <si>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</si>
  <si>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</si>
  <si>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</si>
  <si>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</si>
  <si>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</si>
  <si>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</si>
  <si>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</si>
  <si>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</si>
  <si>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</si>
  <si>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</si>
  <si>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</si>
  <si>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</si>
  <si>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</si>
  <si>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</si>
  <si>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</si>
  <si>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</si>
  <si>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</si>
  <si>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</si>
  <si>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</si>
  <si>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</si>
  <si>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</si>
  <si>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</si>
  <si>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</si>
  <si>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</si>
  <si>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</si>
  <si>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</si>
  <si>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</si>
  <si>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</si>
  <si>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</si>
  <si>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</si>
  <si>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</si>
  <si>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</si>
  <si>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</si>
  <si>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</si>
  <si>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</si>
  <si>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</si>
  <si>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</si>
  <si>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</si>
  <si>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</si>
  <si>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</si>
  <si>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</si>
  <si>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</si>
  <si>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</si>
  <si>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</si>
  <si>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</si>
  <si>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</si>
  <si>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</si>
  <si>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</si>
  <si>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</si>
  <si>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</si>
  <si>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</si>
  <si>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</si>
  <si>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</si>
  <si>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</si>
  <si>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</si>
  <si>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</si>
  <si>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</si>
  <si>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</si>
  <si>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</si>
  <si>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</si>
  <si>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</si>
  <si>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</si>
  <si>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</si>
  <si>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</si>
  <si>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</si>
  <si>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</si>
  <si>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</si>
  <si>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</si>
  <si>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</si>
  <si>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</si>
  <si>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</si>
  <si>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</si>
  <si>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</si>
  <si>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</si>
  <si>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</si>
  <si>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</si>
  <si>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</si>
  <si>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</si>
  <si>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</si>
  <si>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</si>
  <si>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</si>
  <si>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</si>
  <si>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</si>
  <si>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</si>
  <si>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</si>
  <si>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</si>
  <si>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</si>
  <si>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</si>
  <si>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</si>
  <si>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</si>
  <si>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</si>
  <si>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</si>
  <si>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</si>
  <si>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</si>
  <si>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</si>
  <si>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</si>
  <si>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</si>
  <si>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</si>
  <si>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</si>
  <si>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</si>
  <si>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</si>
  <si>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</si>
  <si>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</si>
  <si>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</si>
  <si>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</si>
  <si>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</si>
  <si>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</si>
  <si>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</si>
  <si>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</si>
  <si>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</si>
  <si>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</si>
  <si>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</si>
  <si>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</si>
  <si>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</si>
  <si>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</si>
  <si>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</si>
  <si>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</si>
  <si>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</si>
  <si>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</si>
  <si>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</si>
  <si>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</si>
  <si>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</si>
  <si>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</si>
  <si>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</si>
  <si>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</si>
  <si>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</si>
  <si>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</si>
  <si>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</si>
  <si>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</si>
  <si>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</si>
  <si>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</si>
  <si>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</si>
  <si>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</si>
  <si>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</si>
  <si>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</si>
  <si>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</si>
  <si>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</si>
  <si>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</si>
  <si>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</si>
  <si>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</si>
  <si>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</si>
  <si>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</si>
  <si>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</si>
  <si>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</si>
  <si>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</si>
  <si>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</si>
  <si>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</si>
  <si>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</si>
  <si>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</si>
  <si>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</si>
  <si>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</si>
  <si>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</si>
  <si>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</si>
  <si>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</si>
  <si>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</si>
  <si>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</si>
  <si>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</si>
  <si>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</si>
  <si>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</si>
  <si>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</si>
  <si>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</si>
  <si>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</si>
  <si>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</si>
  <si>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</si>
  <si>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</si>
  <si>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</si>
  <si>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</si>
  <si>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</si>
  <si>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</si>
  <si>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</si>
  <si>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</si>
  <si>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</si>
  <si>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</si>
  <si>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</si>
  <si>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</si>
  <si>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</si>
  <si>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</si>
  <si>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</si>
  <si>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</si>
  <si>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</si>
  <si>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</si>
  <si>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</si>
  <si>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</si>
  <si>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</si>
  <si>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</si>
  <si>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</si>
  <si>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</si>
  <si>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</si>
  <si>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</si>
  <si>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</si>
  <si>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</si>
  <si>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</si>
  <si>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</si>
  <si>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</si>
  <si>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</si>
  <si>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</si>
  <si>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</si>
  <si>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</si>
  <si>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</si>
  <si>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</si>
  <si>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</si>
  <si>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</si>
  <si>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</si>
  <si>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</si>
  <si>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</si>
  <si>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</si>
  <si>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</si>
  <si>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</si>
  <si>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</si>
  <si>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</si>
  <si>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</si>
  <si>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</si>
  <si>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</si>
  <si>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</si>
  <si>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</si>
  <si>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</si>
  <si>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</si>
  <si>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</si>
  <si>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</si>
  <si>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</si>
  <si>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</si>
  <si>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</si>
  <si>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</si>
  <si>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</si>
  <si>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</si>
  <si>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</si>
  <si>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</si>
  <si>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</si>
  <si>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</si>
  <si>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</si>
  <si>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</si>
  <si>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</si>
  <si>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</si>
  <si>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</si>
  <si>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</si>
  <si>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</si>
  <si>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</si>
  <si>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</si>
  <si>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</si>
  <si>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</si>
  <si>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</si>
  <si>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</si>
  <si>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</si>
  <si>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</si>
  <si>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</si>
  <si>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</si>
  <si>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</si>
  <si>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</si>
  <si>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</si>
  <si>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</si>
  <si>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</si>
  <si>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</si>
  <si>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</si>
  <si>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</si>
  <si>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</si>
  <si>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</si>
  <si>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</si>
  <si>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</si>
  <si>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</si>
  <si>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</si>
  <si>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</si>
  <si>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</si>
  <si>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</si>
  <si>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</si>
  <si>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</si>
  <si>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</si>
  <si>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</si>
  <si>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</si>
  <si>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</si>
  <si>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</si>
  <si>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</si>
  <si>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</si>
  <si>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</si>
  <si>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</si>
  <si>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</si>
  <si>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</si>
  <si>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</si>
  <si>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</si>
  <si>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</si>
  <si>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</si>
  <si>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</si>
  <si>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</si>
  <si>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</si>
  <si>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</si>
  <si>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</si>
  <si>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</si>
  <si>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</si>
  <si>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</si>
  <si>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</si>
  <si>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</si>
  <si>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</si>
  <si>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</si>
  <si>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</si>
  <si>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</si>
  <si>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</si>
  <si>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</si>
  <si>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</si>
  <si>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</si>
  <si>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</si>
  <si>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</si>
  <si>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</si>
  <si>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</si>
  <si>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</si>
  <si>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</si>
  <si>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</si>
  <si>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</si>
  <si>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</si>
  <si>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</si>
  <si>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</si>
  <si>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</si>
  <si>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</si>
  <si>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</si>
  <si>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</si>
  <si>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</si>
  <si>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</si>
  <si>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</si>
  <si>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</si>
  <si>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</si>
  <si>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</si>
  <si>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</si>
  <si>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</si>
  <si>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</si>
  <si>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</si>
  <si>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</si>
  <si>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</si>
  <si>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</si>
  <si>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</si>
  <si>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</si>
  <si>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</si>
  <si>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</si>
  <si>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</si>
  <si>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</si>
  <si>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</si>
  <si>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</si>
  <si>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</si>
  <si>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</si>
  <si>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</si>
  <si>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</si>
  <si>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</si>
  <si>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</si>
  <si>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</si>
  <si>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</si>
  <si>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</si>
  <si>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</si>
  <si>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</si>
  <si>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</si>
  <si>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</si>
  <si>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</si>
  <si>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</si>
  <si>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</si>
  <si>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</si>
  <si>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</si>
  <si>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</si>
  <si>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</si>
  <si>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</si>
  <si>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</si>
  <si>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</si>
  <si>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</si>
  <si>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</si>
  <si>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</si>
  <si>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</si>
  <si>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</si>
  <si>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</si>
  <si>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</si>
  <si>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</si>
  <si>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</si>
  <si>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</si>
  <si>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</si>
  <si>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</si>
  <si>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</si>
  <si>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</si>
  <si>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</si>
  <si>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</si>
  <si>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</si>
  <si>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</si>
  <si>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</si>
  <si>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</si>
  <si>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</si>
  <si>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</si>
  <si>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</si>
  <si>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</si>
  <si>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</si>
  <si>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</si>
  <si>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</si>
  <si>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</si>
  <si>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</si>
  <si>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</si>
  <si>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</si>
  <si>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</si>
  <si>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</si>
  <si>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</si>
  <si>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</si>
  <si>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</si>
  <si>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</si>
  <si>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</si>
  <si>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</si>
  <si>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</si>
  <si>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</si>
  <si>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</si>
  <si>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</si>
  <si>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</si>
  <si>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</si>
  <si>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</si>
  <si>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</si>
  <si>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</si>
  <si>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</si>
  <si>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</si>
  <si>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</si>
  <si>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</si>
  <si>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</si>
  <si>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</si>
  <si>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</si>
  <si>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</si>
  <si>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</si>
  <si>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</si>
  <si>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</si>
  <si>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</si>
  <si>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</si>
  <si>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</si>
  <si>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</si>
  <si>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</si>
  <si>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</si>
  <si>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</si>
  <si>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</si>
  <si>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</si>
  <si>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</si>
  <si>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</si>
  <si>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</si>
  <si>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</si>
  <si>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</si>
  <si>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</si>
  <si>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</si>
  <si>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</si>
  <si>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</si>
  <si>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</si>
  <si>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</si>
  <si>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</si>
  <si>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</si>
  <si>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</si>
  <si>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</si>
  <si>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</si>
  <si>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</si>
  <si>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</si>
  <si>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</si>
  <si>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</si>
  <si>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</si>
  <si>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</si>
  <si>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</si>
  <si>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</si>
  <si>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</si>
  <si>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</si>
  <si>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</si>
  <si>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</si>
  <si>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</si>
  <si>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</si>
  <si>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</si>
  <si>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</si>
  <si>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</si>
  <si>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</si>
  <si>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</si>
  <si>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</si>
  <si>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</si>
  <si>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</si>
  <si>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</si>
  <si>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</si>
  <si>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</si>
  <si>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</si>
  <si>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</si>
  <si>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</si>
  <si>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</si>
  <si>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</si>
  <si>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</si>
  <si>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</si>
  <si>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</si>
  <si>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</si>
  <si>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</si>
  <si>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</si>
  <si>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</si>
  <si>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</si>
  <si>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</si>
  <si>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</si>
  <si>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</si>
  <si>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</si>
  <si>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</si>
  <si>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</si>
  <si>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</si>
  <si>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</si>
  <si>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</si>
  <si>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</si>
  <si>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</si>
  <si>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</si>
  <si>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</si>
  <si>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</si>
  <si>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</si>
  <si>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</si>
  <si>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</si>
  <si>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</si>
  <si>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</si>
  <si>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</si>
  <si>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</si>
  <si>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</si>
  <si>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</si>
  <si>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</si>
  <si>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</si>
  <si>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</si>
  <si>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</si>
  <si>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</si>
  <si>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</si>
  <si>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</si>
  <si>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</si>
  <si>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</si>
  <si>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</si>
  <si>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</si>
  <si>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</si>
  <si>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</si>
  <si>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</si>
  <si>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</si>
  <si>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</si>
  <si>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</si>
  <si>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</si>
  <si>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</si>
  <si>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</si>
  <si>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</si>
  <si>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</si>
  <si>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</si>
  <si>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</si>
  <si>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</si>
  <si>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</si>
  <si>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</si>
  <si>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</si>
  <si>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</si>
  <si>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</si>
  <si>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</si>
  <si>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</si>
  <si>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</si>
  <si>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</si>
  <si>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</si>
  <si>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</si>
  <si>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</si>
  <si>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</si>
  <si>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</si>
  <si>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</si>
  <si>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</si>
  <si>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</si>
  <si>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</si>
  <si>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</si>
  <si>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</si>
  <si>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</si>
  <si>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</si>
  <si>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</si>
  <si>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</si>
  <si>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</si>
  <si>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</si>
  <si>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</si>
  <si>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</si>
  <si>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</si>
  <si>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</si>
  <si>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</si>
  <si>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</si>
  <si>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</si>
  <si>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</si>
  <si>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</si>
  <si>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</si>
  <si>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</si>
  <si>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</si>
  <si>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</si>
  <si>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</si>
  <si>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</si>
  <si>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</si>
  <si>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</si>
  <si>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</si>
  <si>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</si>
  <si>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</si>
  <si>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</si>
  <si>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</si>
  <si>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</si>
  <si>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</si>
  <si>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</si>
  <si>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</si>
  <si>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</si>
  <si>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</si>
  <si>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</si>
  <si>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</si>
  <si>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</si>
  <si>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</si>
  <si>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</si>
  <si>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</si>
  <si>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</si>
  <si>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</si>
  <si>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</si>
  <si>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</si>
  <si>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</si>
  <si>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</si>
  <si>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</si>
  <si>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</si>
  <si>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</si>
  <si>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</si>
  <si>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</si>
  <si>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</si>
  <si>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</si>
  <si>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</si>
  <si>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</si>
  <si>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</si>
  <si>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</si>
  <si>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</si>
  <si>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</si>
  <si>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</si>
  <si>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</si>
  <si>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</si>
  <si>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</si>
  <si>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</si>
  <si>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</si>
  <si>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</si>
  <si>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</si>
  <si>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</si>
  <si>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</si>
  <si>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</si>
  <si>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</si>
  <si>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</si>
  <si>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</si>
  <si>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</si>
  <si>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</si>
  <si>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</si>
  <si>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</si>
  <si>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</si>
  <si>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</si>
  <si>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</si>
  <si>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</si>
  <si>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</si>
  <si>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</si>
  <si>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</si>
  <si>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</si>
  <si>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</si>
  <si>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</si>
  <si>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</si>
  <si>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</si>
  <si>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</si>
  <si>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</si>
  <si>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</si>
  <si>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</si>
  <si>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</si>
  <si>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</si>
  <si>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</si>
  <si>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</si>
  <si>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</si>
  <si>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</si>
  <si>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</si>
  <si>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</si>
  <si>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</si>
  <si>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</si>
  <si>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</si>
  <si>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</si>
  <si>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</si>
  <si>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</si>
  <si>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</si>
  <si>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</si>
  <si>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</si>
  <si>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</si>
  <si>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</si>
  <si>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</si>
  <si>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</si>
  <si>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</si>
  <si>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</si>
  <si>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</si>
  <si>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</si>
  <si>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</si>
  <si>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</si>
  <si>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</si>
  <si>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</si>
  <si>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</si>
  <si>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</si>
  <si>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</si>
  <si>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</si>
  <si>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</si>
  <si>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</si>
  <si>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</si>
  <si>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</si>
  <si>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</si>
  <si>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</si>
  <si>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</si>
  <si>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</si>
  <si>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</si>
  <si>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</si>
  <si>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</si>
  <si>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</si>
  <si>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</si>
  <si>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</si>
  <si>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</si>
  <si>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</si>
  <si>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</si>
  <si>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</si>
  <si>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</si>
  <si>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</si>
  <si>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</si>
  <si>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</si>
  <si>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</si>
  <si>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</si>
  <si>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</si>
  <si>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</si>
  <si>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</si>
  <si>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</si>
  <si>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</si>
  <si>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</si>
  <si>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</si>
  <si>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</si>
  <si>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</si>
  <si>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</si>
  <si>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</si>
  <si>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</si>
  <si>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</si>
  <si>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</si>
  <si>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</si>
  <si>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</si>
  <si>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</si>
  <si>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</si>
  <si>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</si>
  <si>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</si>
  <si>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</si>
  <si>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</si>
  <si>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</si>
  <si>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</si>
  <si>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</si>
  <si>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</si>
  <si>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</si>
  <si>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</si>
  <si>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</si>
  <si>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</si>
  <si>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</si>
  <si>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</si>
  <si>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</si>
  <si>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</si>
  <si>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</si>
  <si>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</si>
  <si>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</si>
  <si>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</si>
  <si>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</si>
  <si>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</si>
  <si>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</si>
  <si>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</si>
  <si>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</si>
  <si>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</si>
  <si>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</si>
  <si>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</si>
  <si>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</si>
  <si>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</si>
  <si>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</si>
  <si>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</si>
  <si>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</si>
  <si>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</si>
  <si>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</si>
  <si>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</si>
  <si>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</si>
  <si>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</si>
  <si>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</si>
  <si>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</si>
  <si>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</si>
  <si>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</si>
  <si>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</si>
  <si>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</si>
  <si>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</si>
  <si>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</si>
  <si>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</si>
  <si>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</si>
  <si>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</si>
  <si>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</si>
  <si>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</si>
  <si>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</si>
  <si>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</si>
  <si>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</si>
  <si>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</si>
  <si>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</si>
  <si>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</si>
  <si>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</si>
  <si>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</si>
  <si>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</si>
  <si>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</si>
  <si>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</si>
  <si>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</si>
  <si>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</si>
  <si>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</si>
  <si>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</si>
  <si>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</si>
  <si>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</si>
  <si>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</si>
  <si>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</si>
  <si>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</si>
  <si>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</si>
  <si>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</si>
  <si>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</si>
  <si>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</si>
  <si>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</si>
  <si>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</si>
  <si>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</si>
  <si>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</si>
  <si>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</si>
  <si>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</si>
  <si>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</si>
  <si>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</si>
  <si>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</si>
  <si>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</si>
  <si>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</si>
  <si>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</si>
  <si>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</si>
  <si>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</si>
  <si>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</si>
  <si>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</si>
  <si>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</si>
  <si>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</si>
  <si>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</si>
  <si>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</si>
  <si>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</si>
  <si>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</si>
  <si>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</si>
  <si>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</si>
  <si>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</si>
  <si>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</si>
  <si>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</si>
  <si>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</si>
  <si>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</si>
  <si>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</si>
  <si>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</si>
  <si>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</si>
  <si>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</si>
  <si>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</si>
  <si>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</si>
  <si>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</si>
  <si>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</si>
  <si>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</si>
  <si>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</si>
  <si>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</si>
  <si>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</si>
  <si>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</si>
  <si>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</si>
  <si>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</si>
  <si>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</si>
  <si>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</si>
  <si>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</si>
  <si>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</si>
  <si>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</si>
  <si>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</si>
  <si>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</si>
  <si>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</si>
  <si>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</si>
  <si>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</si>
  <si>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</si>
  <si>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</si>
  <si>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</si>
  <si>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</si>
  <si>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</si>
  <si>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</si>
  <si>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</si>
  <si>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</si>
  <si>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</si>
  <si>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</si>
  <si>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</si>
  <si>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</si>
  <si>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</si>
  <si>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</si>
  <si>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</si>
  <si>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</si>
  <si>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</si>
  <si>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</si>
  <si>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</si>
  <si>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</si>
  <si>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</si>
  <si>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</si>
  <si>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</si>
  <si>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</si>
  <si>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</si>
  <si>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</si>
  <si>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</si>
  <si>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</si>
  <si>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</si>
  <si>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</si>
  <si>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</si>
  <si>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</si>
  <si>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</si>
  <si>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</si>
  <si>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</si>
  <si>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</si>
  <si>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</si>
  <si>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</si>
  <si>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</si>
  <si>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</si>
  <si>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</si>
  <si>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</si>
  <si>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</si>
  <si>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</si>
  <si>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</si>
  <si>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</si>
  <si>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</si>
  <si>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</si>
  <si>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</si>
  <si>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</si>
  <si>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</si>
  <si>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</si>
  <si>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</si>
  <si>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</si>
  <si>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</si>
  <si>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</si>
  <si>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</si>
  <si>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</si>
  <si>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</si>
  <si>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</si>
  <si>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</si>
  <si>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</si>
  <si>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</si>
  <si>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</si>
  <si>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</si>
  <si>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</si>
  <si>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</si>
  <si>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</si>
  <si>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</si>
  <si>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</si>
  <si>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</si>
  <si>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</si>
  <si>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</si>
  <si>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</si>
  <si>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</si>
  <si>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</si>
  <si>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</si>
  <si>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</si>
  <si>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</si>
  <si>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</si>
  <si>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</si>
  <si>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</si>
  <si>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</si>
  <si>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</si>
  <si>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</si>
  <si>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</si>
  <si>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</si>
  <si>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</si>
  <si>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</si>
  <si>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</si>
  <si>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</si>
  <si>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</si>
  <si>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</si>
  <si>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</si>
  <si>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</si>
  <si>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</si>
  <si>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</si>
  <si>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</si>
  <si>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</si>
  <si>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</si>
  <si>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</si>
  <si>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</si>
  <si>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</si>
  <si>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</si>
  <si>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</si>
  <si>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</si>
  <si>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</si>
  <si>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</si>
  <si>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</si>
  <si>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</si>
  <si>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</si>
  <si>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</si>
  <si>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</si>
  <si>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</si>
  <si>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</si>
  <si>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</si>
  <si>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</si>
  <si>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</si>
  <si>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</si>
  <si>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</si>
  <si>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</si>
  <si>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</si>
  <si>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</si>
  <si>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</si>
  <si>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</si>
  <si>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</si>
  <si>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</si>
  <si>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</si>
  <si>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</si>
  <si>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</si>
  <si>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</si>
  <si>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</si>
  <si>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</si>
  <si>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</si>
  <si>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</si>
  <si>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</si>
  <si>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</si>
  <si>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</si>
  <si>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</si>
  <si>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</si>
  <si>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</si>
  <si>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</si>
  <si>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</si>
  <si>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</si>
  <si>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</si>
  <si>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</si>
  <si>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</si>
  <si>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</si>
  <si>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</si>
  <si>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</si>
  <si>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</si>
  <si>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</si>
  <si>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</si>
  <si>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</si>
  <si>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</si>
  <si>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</si>
  <si>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</si>
  <si>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</si>
  <si>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</si>
  <si>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</si>
  <si>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</si>
  <si>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</si>
  <si>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</si>
  <si>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</si>
  <si>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</si>
  <si>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</si>
  <si>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</si>
  <si>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</si>
  <si>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</si>
  <si>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</si>
  <si>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</si>
  <si>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</si>
  <si>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</si>
  <si>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</si>
  <si>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</si>
  <si>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</si>
  <si>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</si>
  <si>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</si>
  <si>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</si>
  <si>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</si>
  <si>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</si>
  <si>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</si>
  <si>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</si>
  <si>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</si>
  <si>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</si>
  <si>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</si>
  <si>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</si>
  <si>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</si>
  <si>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</si>
  <si>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</si>
  <si>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</si>
  <si>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</si>
  <si>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</si>
  <si>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</si>
  <si>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</si>
  <si>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</si>
  <si>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</si>
  <si>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</si>
  <si>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</si>
  <si>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</si>
  <si>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</si>
  <si>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</si>
  <si>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</si>
  <si>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</si>
  <si>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</si>
  <si>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</si>
  <si>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</si>
  <si>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</si>
  <si>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</si>
  <si>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</si>
  <si>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</si>
  <si>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</si>
  <si>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</si>
  <si>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</si>
  <si>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</si>
  <si>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</si>
  <si>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</si>
  <si>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</si>
  <si>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</si>
  <si>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</si>
  <si>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</si>
  <si>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</si>
  <si>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</si>
  <si>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</si>
  <si>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</si>
  <si>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</si>
  <si>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</si>
  <si>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</si>
  <si>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</si>
  <si>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</si>
  <si>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</si>
  <si>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</si>
  <si>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</si>
  <si>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</si>
  <si>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</si>
  <si>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</si>
  <si>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</si>
  <si>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</si>
  <si>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</si>
  <si>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</si>
  <si>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</si>
  <si>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</si>
  <si>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</si>
  <si>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</si>
  <si>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</si>
  <si>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</si>
  <si>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</si>
  <si>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</si>
  <si>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</si>
  <si>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</si>
  <si>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</si>
  <si>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</si>
  <si>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</si>
  <si>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</si>
  <si>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</si>
  <si>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</si>
  <si>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</si>
  <si>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</si>
  <si>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</si>
  <si>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</si>
  <si>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</si>
  <si>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</si>
  <si>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</si>
  <si>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</si>
  <si>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</si>
  <si>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</si>
  <si>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</si>
  <si>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</si>
  <si>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</si>
  <si>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</si>
  <si>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</si>
  <si>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</si>
  <si>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</si>
  <si>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</si>
  <si>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</si>
  <si>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</si>
  <si>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</si>
  <si>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</si>
  <si>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</si>
  <si>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</si>
  <si>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</si>
  <si>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</si>
  <si>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</si>
  <si>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</si>
  <si>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</si>
  <si>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</si>
  <si>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</si>
  <si>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</si>
  <si>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</si>
  <si>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</si>
  <si>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</si>
  <si>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</si>
  <si>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</si>
  <si>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</si>
  <si>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</si>
  <si>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</si>
  <si>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</si>
  <si>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</si>
  <si>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</si>
  <si>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</si>
  <si>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</si>
  <si>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</si>
  <si>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</si>
  <si>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</si>
  <si>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</si>
  <si>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</si>
  <si>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</si>
  <si>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</si>
  <si>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</si>
  <si>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</si>
  <si>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</si>
  <si>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</si>
  <si>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</si>
  <si>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</si>
  <si>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</si>
  <si>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</si>
  <si>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</si>
  <si>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</si>
  <si>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</si>
  <si>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</si>
  <si>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</si>
  <si>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</si>
  <si>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</si>
  <si>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</si>
  <si>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</si>
  <si>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</si>
  <si>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</si>
  <si>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</si>
  <si>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</si>
  <si>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</si>
  <si>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</si>
  <si>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</si>
  <si>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</si>
  <si>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</si>
  <si>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</si>
  <si>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</si>
  <si>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</si>
  <si>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</si>
  <si>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</si>
  <si>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</si>
  <si>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</si>
  <si>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</si>
  <si>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</si>
  <si>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</si>
  <si>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</si>
  <si>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</si>
  <si>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</si>
  <si>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</si>
  <si>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</si>
  <si>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</si>
  <si>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</si>
  <si>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</si>
  <si>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</si>
  <si>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</si>
  <si>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</si>
  <si>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</si>
  <si>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</si>
  <si>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</si>
  <si>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</si>
  <si>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</si>
  <si>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</si>
  <si>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</si>
  <si>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</si>
  <si>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</si>
  <si>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</si>
  <si>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</si>
  <si>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</si>
  <si>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</si>
  <si>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</si>
  <si>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</si>
  <si>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</si>
  <si>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</si>
  <si>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</si>
  <si>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</si>
  <si>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</si>
  <si>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</si>
  <si>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</si>
  <si>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</si>
  <si>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</si>
  <si>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</si>
  <si>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</si>
  <si>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</si>
  <si>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</si>
  <si>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</si>
  <si>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</si>
  <si>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</si>
  <si>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</si>
  <si>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</si>
  <si>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</si>
  <si>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</si>
  <si>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</si>
  <si>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</si>
  <si>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</si>
  <si>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</si>
  <si>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</si>
  <si>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</si>
  <si>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</si>
  <si>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</si>
  <si>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</si>
  <si>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</si>
  <si>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</si>
  <si>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</si>
  <si>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</si>
  <si>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</si>
  <si>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</si>
  <si>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</si>
  <si>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</si>
  <si>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</si>
  <si>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</si>
  <si>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</si>
  <si>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</si>
  <si>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</si>
  <si>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</si>
  <si>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</si>
  <si>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</si>
  <si>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</si>
  <si>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</si>
  <si>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</si>
  <si>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</si>
  <si>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</si>
  <si>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</si>
  <si>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</si>
  <si>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</si>
  <si>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</si>
  <si>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</si>
  <si>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</si>
  <si>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</si>
  <si>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</si>
  <si>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</si>
  <si>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</si>
  <si>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</si>
  <si>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</si>
  <si>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</si>
  <si>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</si>
  <si>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</si>
  <si>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</si>
  <si>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</si>
  <si>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</si>
  <si>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</si>
  <si>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</si>
  <si>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</si>
  <si>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</si>
  <si>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</si>
  <si>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</si>
  <si>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</si>
  <si>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</si>
  <si>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</si>
  <si>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</si>
  <si>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</si>
  <si>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</si>
  <si>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</si>
  <si>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</si>
  <si>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</si>
  <si>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</si>
  <si>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</si>
  <si>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</si>
  <si>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</si>
  <si>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</si>
  <si>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</si>
  <si>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</si>
  <si>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</si>
  <si>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</si>
  <si>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</si>
  <si>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</si>
  <si>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</si>
  <si>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</si>
  <si>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</si>
  <si>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</si>
  <si>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</si>
  <si>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</si>
  <si>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</si>
  <si>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</si>
  <si>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</si>
  <si>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</si>
  <si>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</si>
  <si>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</si>
  <si>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</si>
  <si>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</si>
  <si>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</si>
  <si>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</si>
  <si>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</si>
  <si>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</si>
  <si>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</si>
  <si>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</si>
  <si>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</si>
  <si>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</si>
  <si>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</si>
  <si>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</si>
  <si>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</si>
  <si>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</si>
  <si>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</si>
  <si>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</si>
  <si>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</si>
  <si>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</si>
  <si>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</si>
  <si>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</si>
  <si>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</si>
  <si>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</si>
  <si>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</si>
  <si>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</si>
  <si>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</si>
  <si>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</si>
  <si>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</si>
  <si>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</si>
  <si>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</si>
  <si>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</si>
  <si>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</si>
  <si>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</si>
  <si>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</si>
  <si>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</si>
  <si>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</si>
  <si>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</si>
  <si>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</si>
  <si>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</si>
  <si>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</si>
  <si>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</si>
  <si>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</si>
  <si>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</si>
  <si>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</si>
  <si>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</si>
  <si>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</si>
  <si>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</si>
  <si>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</si>
  <si>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</si>
  <si>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</si>
  <si>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</si>
  <si>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</si>
  <si>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</si>
  <si>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</si>
  <si>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</si>
  <si>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</si>
  <si>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</si>
  <si>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</si>
  <si>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</si>
  <si>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</si>
  <si>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</si>
  <si>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</si>
  <si>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</si>
  <si>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</si>
  <si>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</si>
  <si>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</si>
  <si>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</si>
  <si>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</si>
  <si>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</si>
  <si>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</si>
  <si>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</si>
  <si>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</si>
  <si>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</si>
  <si>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</si>
  <si>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</si>
  <si>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</si>
  <si>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</si>
  <si>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</si>
  <si>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</si>
  <si>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</si>
  <si>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</si>
  <si>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</si>
  <si>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</si>
  <si>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</si>
  <si>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</si>
  <si>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</si>
  <si>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</si>
  <si>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</si>
  <si>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</si>
  <si>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</si>
  <si>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</si>
  <si>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</si>
  <si>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</si>
  <si>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</si>
  <si>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</si>
  <si>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</si>
  <si>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</si>
  <si>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</si>
  <si>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</si>
  <si>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</si>
  <si>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</si>
  <si>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</si>
  <si>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</si>
  <si>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</si>
  <si>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</si>
  <si>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</si>
  <si>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</si>
  <si>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</si>
  <si>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</si>
  <si>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</si>
  <si>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</si>
  <si>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</si>
  <si>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</si>
  <si>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</si>
  <si>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</si>
  <si>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</si>
  <si>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</si>
  <si>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</si>
  <si>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</si>
  <si>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</si>
  <si>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</si>
  <si>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</si>
  <si>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</si>
  <si>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</si>
  <si>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</si>
  <si>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</si>
  <si>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</si>
  <si>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</si>
  <si>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</si>
  <si>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</si>
  <si>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</si>
  <si>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</si>
  <si>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</si>
  <si>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</si>
  <si>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</si>
  <si>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</si>
  <si>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</si>
  <si>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</si>
  <si>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</si>
  <si>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</si>
  <si>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</si>
  <si>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</si>
  <si>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</si>
  <si>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</si>
  <si>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</si>
  <si>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</si>
  <si>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</si>
  <si>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</si>
  <si>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</si>
  <si>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</si>
  <si>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</si>
  <si>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</si>
  <si>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</si>
  <si>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</si>
  <si>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</si>
  <si>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</si>
  <si>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</si>
  <si>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</si>
  <si>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</si>
  <si>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</si>
  <si>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</si>
  <si>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</si>
  <si>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</si>
  <si>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</si>
  <si>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</si>
  <si>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</si>
  <si>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</si>
  <si>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</si>
  <si>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</si>
  <si>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</si>
  <si>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</si>
  <si>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</si>
  <si>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</si>
  <si>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</si>
  <si>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</si>
  <si>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</si>
  <si>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</si>
  <si>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</si>
  <si>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</si>
  <si>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</si>
  <si>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</si>
  <si>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</si>
  <si>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</si>
  <si>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</si>
  <si>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</si>
  <si>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</si>
  <si>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</si>
  <si>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</si>
  <si>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</si>
  <si>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</si>
  <si>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</si>
  <si>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</si>
  <si>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</si>
  <si>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</si>
  <si>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</si>
  <si>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</si>
  <si>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</si>
  <si>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</si>
  <si>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</si>
  <si>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</si>
  <si>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</si>
  <si>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</si>
  <si>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</si>
  <si>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</si>
  <si>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</si>
  <si>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</si>
  <si>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</si>
  <si>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</si>
  <si>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</si>
  <si>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</si>
  <si>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</si>
  <si>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</si>
  <si>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</si>
  <si>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</si>
  <si>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</si>
  <si>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</si>
  <si>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</si>
  <si>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</si>
  <si>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</si>
  <si>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</si>
  <si>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</si>
  <si>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</si>
  <si>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</si>
  <si>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</si>
  <si>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</si>
  <si>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</si>
  <si>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</si>
  <si>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</si>
  <si>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</si>
  <si>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</si>
  <si>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</si>
  <si>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</si>
  <si>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</si>
  <si>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</si>
  <si>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</si>
  <si>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</si>
  <si>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</si>
  <si>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</si>
  <si>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</si>
  <si>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</si>
  <si>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</si>
  <si>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</si>
  <si>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</si>
  <si>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</si>
  <si>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</si>
  <si>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</si>
  <si>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</si>
  <si>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</si>
  <si>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</si>
  <si>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</si>
  <si>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</si>
  <si>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</si>
  <si>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</si>
  <si>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</si>
  <si>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</si>
  <si>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</si>
  <si>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</si>
  <si>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</si>
  <si>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</si>
  <si>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</si>
  <si>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</si>
  <si>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</si>
  <si>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</si>
  <si>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</si>
  <si>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</si>
  <si>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</si>
  <si>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</si>
  <si>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</si>
  <si>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</si>
  <si>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</si>
  <si>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</si>
  <si>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</si>
  <si>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</si>
  <si>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</si>
  <si>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</si>
  <si>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</si>
  <si>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</si>
  <si>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</si>
  <si>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</si>
  <si>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</si>
  <si>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</si>
  <si>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</si>
  <si>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</si>
  <si>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</si>
  <si>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</si>
  <si>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</si>
  <si>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</si>
  <si>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</si>
  <si>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</si>
  <si>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</si>
  <si>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</si>
  <si>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</si>
  <si>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</si>
  <si>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</si>
  <si>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</si>
  <si>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</si>
  <si>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</si>
  <si>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</si>
  <si>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</si>
  <si>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</si>
  <si>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</si>
  <si>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</si>
  <si>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</si>
  <si>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</si>
  <si>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</si>
  <si>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</si>
  <si>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</si>
  <si>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</si>
  <si>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</si>
  <si>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</si>
  <si>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</si>
  <si>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</si>
  <si>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</si>
  <si>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</si>
  <si>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</si>
  <si>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</si>
  <si>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</si>
  <si>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</si>
  <si>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</si>
  <si>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</si>
  <si>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</si>
  <si>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</si>
  <si>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</si>
  <si>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</si>
  <si>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</si>
  <si>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</si>
  <si>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</si>
  <si>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</si>
  <si>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</si>
  <si>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</si>
  <si>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</si>
  <si>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</si>
  <si>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</si>
  <si>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</si>
  <si>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</si>
  <si>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</si>
  <si>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</si>
  <si>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</si>
  <si>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</si>
  <si>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</si>
  <si>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</si>
  <si>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</si>
  <si>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</si>
  <si>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</si>
  <si>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</si>
  <si>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</si>
  <si>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</si>
  <si>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</si>
  <si>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</si>
  <si>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</si>
  <si>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</si>
  <si>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</si>
  <si>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</si>
  <si>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</si>
  <si>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</si>
  <si>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</si>
  <si>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</si>
  <si>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</si>
  <si>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</si>
  <si>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</si>
  <si>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</si>
  <si>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</si>
  <si>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</si>
  <si>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</si>
  <si>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</si>
  <si>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</si>
  <si>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</si>
  <si>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</si>
  <si>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</si>
  <si>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</si>
  <si>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</si>
  <si>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</si>
  <si>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</si>
  <si>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</si>
  <si>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</si>
  <si>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</si>
  <si>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</si>
  <si>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</si>
  <si>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</si>
  <si>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</si>
  <si>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</si>
  <si>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</si>
  <si>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</si>
  <si>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</si>
  <si>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</si>
  <si>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</si>
  <si>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</si>
  <si>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</si>
  <si>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</si>
  <si>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</si>
  <si>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</si>
  <si>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</si>
  <si>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</si>
  <si>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</si>
  <si>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</si>
  <si>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</si>
  <si>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</si>
  <si>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</si>
  <si>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</si>
  <si>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</si>
  <si>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</si>
  <si>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</si>
  <si>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</si>
  <si>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</si>
  <si>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</si>
  <si>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</si>
  <si>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</si>
  <si>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</si>
  <si>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</si>
  <si>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</si>
  <si>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</si>
  <si>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</si>
  <si>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</si>
  <si>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</si>
  <si>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</si>
  <si>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</si>
  <si>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</si>
  <si>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</si>
  <si>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</si>
  <si>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</si>
  <si>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</si>
  <si>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</si>
  <si>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</si>
  <si>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</si>
  <si>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</si>
  <si>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</si>
  <si>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</si>
  <si>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</si>
  <si>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</si>
  <si>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</si>
  <si>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</si>
  <si>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</si>
  <si>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</si>
  <si>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</si>
  <si>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</si>
  <si>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</si>
  <si>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</si>
  <si>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</si>
  <si>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</si>
  <si>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</si>
  <si>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</si>
  <si>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</si>
  <si>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</si>
  <si>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</si>
  <si>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</si>
  <si>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</si>
  <si>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</si>
  <si>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</si>
  <si>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</si>
  <si>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</si>
  <si>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</si>
  <si>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</si>
  <si>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</si>
  <si>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</si>
  <si>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</si>
  <si>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</si>
  <si>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</si>
  <si>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</si>
  <si>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</si>
  <si>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</si>
  <si>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</si>
  <si>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</si>
  <si>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</si>
  <si>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</si>
  <si>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</si>
  <si>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</si>
  <si>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</si>
  <si>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</si>
  <si>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</si>
  <si>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</si>
  <si>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</si>
  <si>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</si>
  <si>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</si>
  <si>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</si>
  <si>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</si>
  <si>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</si>
  <si>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</si>
  <si>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</si>
  <si>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</si>
  <si>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</si>
  <si>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</si>
  <si>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</si>
  <si>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</si>
  <si>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</si>
  <si>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</si>
  <si>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</si>
  <si>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</si>
  <si>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</si>
  <si>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</si>
  <si>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</si>
  <si>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</si>
  <si>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</si>
  <si>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</si>
  <si>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</si>
  <si>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</si>
  <si>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</si>
  <si>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</si>
  <si>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</si>
  <si>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</si>
  <si>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</si>
  <si>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</si>
  <si>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</si>
  <si>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</si>
  <si>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</si>
  <si>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</si>
  <si>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</si>
  <si>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</si>
  <si>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</si>
  <si>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</si>
  <si>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</si>
  <si>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</si>
  <si>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</si>
  <si>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</si>
  <si>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</si>
  <si>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</si>
  <si>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</si>
  <si>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</si>
  <si>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</si>
  <si>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</si>
  <si>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</si>
  <si>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</si>
  <si>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</si>
  <si>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</si>
  <si>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</si>
  <si>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</si>
  <si>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</si>
  <si>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</si>
  <si>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</si>
  <si>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</si>
  <si>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</si>
  <si>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</si>
  <si>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</si>
  <si>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</si>
  <si>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</si>
  <si>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</si>
  <si>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</si>
  <si>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</si>
  <si>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</si>
  <si>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</si>
  <si>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</si>
  <si>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</si>
  <si>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</si>
  <si>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</si>
  <si>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</si>
  <si>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</si>
  <si>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</si>
  <si>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</si>
  <si>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</si>
  <si>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</si>
  <si>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</si>
  <si>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</si>
  <si>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</si>
  <si>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</si>
  <si>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</si>
  <si>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</si>
  <si>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</si>
  <si>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</si>
  <si>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</si>
  <si>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</si>
  <si>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</si>
  <si>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</si>
  <si>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</si>
  <si>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</si>
  <si>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</si>
  <si>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</si>
  <si>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</si>
  <si>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</si>
  <si>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</si>
  <si>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</si>
  <si>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</si>
  <si>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</si>
  <si>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</si>
  <si>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</si>
  <si>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</si>
  <si>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</si>
  <si>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</si>
  <si>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</si>
  <si>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</si>
  <si>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</si>
  <si>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</si>
  <si>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</si>
  <si>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</si>
  <si>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</si>
  <si>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</si>
  <si>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</si>
  <si>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</si>
  <si>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</si>
  <si>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</si>
  <si>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</si>
  <si>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</si>
  <si>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</si>
  <si>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</si>
  <si>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</si>
  <si>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</si>
  <si>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</si>
  <si>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</si>
  <si>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</si>
  <si>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</si>
  <si>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</si>
  <si>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</si>
  <si>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</si>
  <si>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</si>
  <si>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</si>
  <si>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</si>
  <si>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</si>
  <si>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</si>
  <si>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</si>
  <si>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</si>
  <si>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</si>
  <si>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</si>
  <si>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</si>
  <si>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</si>
  <si>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</si>
  <si>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</si>
  <si>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</si>
  <si>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</si>
  <si>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</si>
  <si>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</si>
  <si>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</si>
  <si>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</si>
  <si>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</si>
  <si>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</si>
  <si>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</si>
  <si>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</si>
  <si>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</si>
  <si>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</si>
  <si>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</si>
  <si>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</si>
  <si>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</si>
  <si>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</si>
  <si>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</si>
  <si>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</si>
  <si>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</si>
  <si>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</si>
  <si>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</si>
  <si>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</si>
  <si>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</si>
  <si>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</si>
  <si>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</si>
  <si>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</si>
  <si>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</si>
  <si>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</si>
  <si>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</si>
  <si>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</si>
  <si>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</si>
  <si>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</si>
  <si>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</si>
  <si>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</si>
  <si>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</si>
  <si>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</si>
  <si>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</si>
  <si>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</si>
  <si>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</si>
  <si>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</si>
  <si>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</si>
  <si>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</si>
  <si>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</si>
  <si>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</si>
  <si>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</si>
  <si>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</si>
  <si>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</si>
  <si>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</si>
  <si>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</si>
  <si>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</si>
  <si>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</si>
  <si>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</si>
  <si>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</si>
  <si>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</si>
  <si>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</si>
  <si>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</si>
  <si>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</si>
  <si>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</si>
  <si>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</si>
  <si>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</si>
  <si>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</si>
  <si>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</si>
  <si>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</si>
  <si>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</si>
  <si>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</si>
  <si>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</si>
  <si>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</si>
  <si>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</si>
  <si>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</si>
  <si>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</si>
  <si>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</si>
  <si>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</si>
  <si>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</si>
  <si>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</si>
  <si>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</si>
  <si>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</si>
  <si>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</si>
  <si>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</si>
  <si>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</si>
  <si>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</si>
  <si>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</si>
  <si>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</si>
  <si>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</si>
  <si>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</si>
  <si>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</si>
  <si>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</si>
  <si>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</si>
  <si>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</si>
  <si>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</si>
  <si>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</si>
  <si>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</si>
  <si>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</si>
  <si>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</si>
  <si>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</si>
  <si>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</si>
  <si>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</si>
  <si>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</si>
  <si>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</si>
  <si>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</si>
  <si>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</si>
  <si>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</si>
  <si>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</si>
  <si>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</si>
  <si>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</si>
  <si>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</si>
  <si>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</si>
  <si>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</si>
  <si>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</si>
  <si>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</si>
  <si>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</si>
  <si>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</si>
  <si>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</si>
  <si>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</si>
  <si>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</si>
  <si>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</si>
  <si>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</si>
  <si>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</si>
  <si>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</si>
  <si>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</si>
  <si>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</si>
  <si>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</si>
  <si>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</si>
  <si>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</si>
  <si>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</si>
  <si>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</si>
  <si>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</si>
  <si>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</si>
  <si>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</si>
  <si>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</si>
  <si>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</si>
  <si>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</si>
  <si>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</si>
  <si>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</si>
  <si>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</si>
  <si>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</si>
  <si>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</si>
  <si>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</si>
  <si>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</si>
  <si>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</si>
  <si>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</si>
  <si>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</si>
  <si>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</si>
  <si>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</si>
  <si>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</si>
  <si>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</si>
  <si>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</si>
  <si>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</si>
  <si>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</si>
  <si>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</si>
  <si>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</si>
  <si>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</si>
  <si>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</si>
  <si>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</si>
  <si>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</si>
  <si>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</si>
  <si>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</si>
  <si>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</si>
  <si>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</si>
  <si>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</si>
  <si>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</si>
  <si>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</si>
  <si>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</si>
  <si>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</si>
  <si>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</si>
  <si>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</si>
  <si>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</si>
  <si>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</si>
  <si>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</si>
  <si>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</si>
  <si>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</si>
  <si>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</si>
  <si>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</si>
  <si>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</si>
  <si>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</si>
  <si>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</si>
  <si>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</si>
  <si>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</si>
  <si>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</si>
  <si>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</si>
  <si>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</si>
  <si>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</si>
  <si>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</si>
  <si>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</si>
  <si>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</si>
  <si>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</si>
  <si>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</si>
  <si>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</si>
  <si>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</si>
  <si>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</si>
  <si>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</si>
  <si>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</si>
  <si>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</si>
  <si>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</si>
  <si>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</si>
  <si>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</si>
  <si>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</si>
  <si>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</si>
  <si>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</si>
  <si>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</si>
  <si>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</si>
  <si>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</si>
  <si>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</si>
  <si>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</si>
  <si>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</si>
  <si>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</si>
  <si>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</si>
  <si>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</si>
  <si>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</si>
  <si>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</si>
  <si>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</si>
  <si>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</si>
  <si>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</si>
  <si>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</si>
  <si>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</si>
  <si>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</si>
  <si>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</si>
  <si>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</si>
  <si>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</si>
  <si>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</si>
  <si>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</si>
  <si>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</si>
  <si>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</si>
  <si>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</si>
  <si>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</si>
  <si>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</si>
  <si>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</si>
  <si>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</si>
  <si>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</si>
  <si>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</si>
  <si>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</si>
  <si>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</si>
  <si>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</si>
  <si>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</si>
  <si>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</si>
  <si>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</si>
  <si>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</si>
  <si>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</si>
  <si>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</si>
  <si>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</si>
  <si>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</si>
  <si>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</si>
  <si>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</si>
  <si>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</si>
  <si>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</si>
  <si>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</si>
  <si>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</si>
  <si>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</si>
  <si>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</si>
  <si>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</si>
  <si>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</si>
  <si>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</si>
  <si>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</si>
  <si>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</si>
  <si>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</si>
  <si>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</si>
  <si>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</si>
  <si>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</si>
  <si>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</si>
  <si>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</si>
  <si>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</si>
  <si>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</si>
  <si>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</si>
  <si>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</si>
  <si>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</si>
  <si>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</si>
  <si>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</si>
  <si>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</si>
  <si>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</si>
  <si>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</si>
  <si>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</si>
  <si>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</si>
  <si>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</si>
  <si>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</si>
  <si>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</si>
  <si>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</si>
  <si>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</si>
  <si>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</si>
  <si>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</si>
  <si>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</si>
  <si>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</si>
  <si>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</si>
  <si>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</si>
  <si>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</si>
  <si>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</si>
  <si>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</si>
  <si>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</si>
  <si>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</si>
  <si>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</si>
  <si>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</si>
  <si>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</si>
  <si>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</si>
  <si>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</si>
  <si>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</si>
  <si>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</si>
  <si>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</si>
  <si>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</si>
  <si>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</si>
  <si>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</si>
  <si>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</si>
  <si>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</si>
  <si>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</si>
  <si>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</si>
  <si>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</si>
  <si>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</si>
  <si>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</si>
  <si>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</si>
  <si>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</si>
  <si>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</si>
  <si>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</si>
  <si>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</si>
  <si>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</si>
  <si>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</si>
  <si>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</si>
  <si>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</si>
  <si>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</si>
  <si>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</si>
  <si>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</si>
  <si>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</si>
  <si>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</si>
  <si>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</si>
  <si>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</si>
  <si>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</si>
  <si>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</si>
  <si>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</si>
  <si>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</si>
  <si>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</si>
  <si>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</si>
  <si>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</si>
  <si>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</si>
  <si>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</si>
  <si>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</si>
  <si>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</si>
  <si>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</si>
  <si>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</si>
  <si>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</si>
  <si>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</si>
  <si>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</si>
  <si>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</si>
  <si>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</si>
  <si>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</si>
  <si>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</si>
  <si>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</si>
  <si>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</si>
  <si>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</si>
  <si>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</si>
  <si>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</si>
  <si>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</si>
  <si>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</si>
  <si>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</si>
  <si>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</si>
  <si>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</si>
  <si>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</si>
  <si>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</si>
  <si>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</si>
  <si>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</si>
  <si>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</si>
  <si>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</si>
  <si>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</si>
  <si>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</si>
  <si>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</si>
  <si>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</si>
  <si>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</si>
  <si>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</si>
  <si>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</si>
  <si>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</si>
  <si>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</si>
  <si>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</si>
  <si>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</si>
  <si>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</si>
  <si>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</si>
  <si>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</si>
  <si>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</si>
  <si>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</si>
  <si>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</si>
  <si>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</si>
  <si>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</si>
  <si>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</si>
  <si>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</si>
  <si>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</si>
  <si>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</si>
  <si>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</si>
  <si>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</si>
  <si>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</si>
  <si>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</si>
  <si>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</si>
  <si>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</si>
  <si>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</si>
  <si>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</si>
  <si>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</si>
  <si>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</si>
  <si>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</si>
  <si>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</si>
  <si>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</si>
  <si>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</si>
  <si>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</si>
  <si>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</si>
  <si>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</si>
  <si>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</si>
  <si>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</si>
  <si>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</si>
  <si>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</si>
  <si>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</si>
  <si>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</si>
  <si>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</si>
  <si>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</si>
  <si>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</si>
  <si>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</si>
  <si>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</si>
  <si>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</si>
  <si>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</si>
  <si>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</si>
  <si>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</si>
  <si>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</si>
  <si>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</si>
  <si>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</si>
  <si>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</si>
  <si>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</si>
  <si>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</si>
  <si>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</si>
  <si>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</si>
  <si>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</si>
  <si>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</si>
  <si>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</si>
  <si>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</si>
  <si>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</si>
  <si>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</si>
  <si>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</si>
  <si>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</si>
  <si>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</si>
  <si>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</si>
  <si>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</si>
  <si>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</si>
  <si>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</si>
  <si>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</si>
  <si>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</si>
  <si>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</si>
  <si>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</si>
  <si>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</si>
  <si>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</si>
  <si>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</si>
  <si>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</si>
  <si>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</si>
  <si>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</si>
  <si>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</si>
  <si>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</si>
  <si>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</si>
  <si>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</si>
  <si>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</si>
  <si>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</si>
  <si>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</si>
  <si>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</si>
  <si>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</si>
  <si>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</si>
  <si>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</si>
  <si>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</si>
  <si>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</si>
  <si>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</si>
  <si>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</si>
  <si>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</si>
  <si>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</si>
  <si>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</si>
  <si>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</si>
  <si>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</si>
  <si>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</si>
  <si>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</si>
  <si>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</si>
  <si>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</si>
  <si>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</si>
  <si>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</si>
  <si>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</si>
  <si>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</si>
  <si>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</si>
  <si>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</si>
  <si>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</si>
  <si>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</si>
  <si>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</si>
  <si>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</si>
  <si>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</si>
  <si>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</si>
  <si>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</si>
  <si>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</si>
  <si>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</si>
  <si>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</si>
  <si>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</si>
  <si>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</si>
  <si>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</si>
  <si>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</si>
  <si>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</si>
  <si>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</si>
  <si>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</si>
  <si>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</si>
  <si>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</si>
  <si>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</si>
  <si>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</si>
  <si>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</si>
  <si>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</si>
  <si>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</si>
  <si>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</si>
  <si>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</si>
  <si>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</si>
  <si>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</si>
  <si>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</si>
  <si>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</si>
  <si>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</si>
  <si>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</si>
  <si>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</si>
  <si>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</si>
  <si>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</si>
  <si>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</si>
  <si>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</si>
  <si>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</si>
  <si>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</si>
  <si>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</si>
  <si>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</si>
  <si>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</si>
  <si>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</si>
  <si>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</si>
  <si>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</si>
  <si>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</si>
  <si>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</si>
  <si>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</si>
  <si>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</si>
  <si>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</si>
  <si>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</si>
  <si>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</si>
  <si>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</si>
  <si>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</si>
  <si>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</si>
  <si>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</si>
  <si>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</si>
  <si>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</si>
  <si>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</si>
  <si>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</si>
  <si>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</si>
  <si>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</si>
  <si>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</si>
  <si>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</si>
  <si>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</si>
  <si>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</si>
  <si>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</si>
  <si>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</si>
  <si>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</si>
  <si>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</si>
  <si>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</si>
  <si>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</si>
  <si>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</si>
  <si>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</si>
  <si>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</si>
  <si>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</si>
  <si>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</si>
  <si>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</si>
  <si>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</si>
  <si>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</si>
  <si>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</si>
  <si>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</si>
  <si>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</si>
  <si>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</si>
  <si>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</si>
  <si>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</si>
  <si>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</si>
  <si>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</si>
  <si>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</si>
  <si>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</si>
  <si>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</si>
  <si>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</si>
  <si>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</si>
  <si>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</si>
  <si>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</si>
  <si>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</si>
  <si>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</si>
  <si>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</si>
  <si>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</si>
  <si>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</si>
  <si>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</si>
  <si>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</si>
  <si>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</si>
  <si>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</si>
  <si>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</si>
  <si>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</si>
  <si>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</si>
  <si>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</si>
  <si>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</si>
  <si>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</si>
  <si>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</si>
  <si>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</si>
  <si>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</si>
  <si>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</si>
  <si>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</si>
  <si>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</si>
  <si>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</si>
  <si>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</si>
  <si>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</si>
  <si>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</si>
  <si>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</si>
  <si>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</si>
  <si>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</si>
  <si>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</si>
  <si>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</si>
  <si>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</si>
  <si>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</si>
  <si>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</si>
  <si>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</si>
  <si>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</si>
  <si>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</si>
  <si>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</si>
  <si>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</si>
  <si>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</si>
  <si>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</si>
  <si>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</si>
  <si>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</si>
  <si>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</si>
  <si>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</si>
  <si>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</si>
  <si>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</si>
  <si>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</si>
  <si>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</si>
  <si>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</si>
  <si>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</si>
  <si>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</si>
  <si>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</si>
  <si>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</si>
  <si>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</si>
  <si>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</si>
  <si>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</si>
  <si>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</si>
  <si>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</si>
  <si>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</si>
  <si>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</si>
  <si>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</si>
  <si>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</si>
  <si>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</si>
  <si>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</si>
  <si>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</si>
  <si>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</si>
  <si>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</si>
  <si>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</si>
  <si>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</si>
  <si>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</si>
  <si>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</si>
  <si>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</si>
  <si>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</si>
  <si>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</si>
  <si>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</si>
  <si>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</si>
  <si>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</si>
  <si>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</si>
  <si>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</si>
  <si>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</si>
  <si>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</si>
  <si>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</si>
  <si>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</si>
  <si>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</si>
  <si>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</si>
  <si>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</si>
  <si>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</si>
  <si>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</si>
  <si>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</si>
  <si>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</si>
  <si>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</si>
  <si>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</si>
  <si>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</si>
  <si>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</si>
  <si>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</si>
  <si>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</si>
  <si>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</si>
  <si>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</si>
  <si>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</si>
  <si>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</si>
  <si>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</si>
  <si>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</si>
  <si>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</si>
  <si>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</si>
  <si>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</si>
  <si>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</si>
  <si>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</si>
  <si>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</si>
  <si>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</si>
  <si>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</si>
  <si>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</si>
  <si>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</si>
  <si>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</si>
  <si>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</si>
  <si>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</si>
  <si>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</si>
  <si>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</si>
  <si>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</si>
  <si>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</si>
  <si>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</si>
  <si>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</si>
  <si>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</si>
  <si>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</si>
  <si>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</si>
  <si>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</si>
  <si>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</si>
  <si>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</si>
  <si>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</si>
  <si>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</si>
  <si>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</si>
  <si>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</si>
  <si>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</si>
  <si>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</si>
  <si>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</si>
  <si>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</si>
  <si>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</si>
  <si>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</si>
  <si>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</si>
  <si>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</si>
  <si>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</si>
  <si>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</si>
  <si>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</si>
  <si>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</si>
  <si>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</si>
  <si>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</si>
  <si>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</si>
  <si>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</si>
  <si>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</si>
  <si>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</si>
  <si>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</si>
  <si>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</si>
  <si>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</si>
  <si>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</si>
  <si>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</si>
  <si>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</si>
  <si>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</si>
  <si>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</si>
  <si>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</si>
  <si>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</si>
  <si>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</si>
  <si>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</si>
  <si>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</si>
  <si>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</si>
  <si>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</si>
  <si>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</si>
  <si>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</si>
  <si>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</si>
  <si>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</si>
  <si>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</si>
  <si>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</si>
  <si>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</si>
  <si>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</si>
  <si>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</si>
  <si>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</si>
  <si>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</si>
  <si>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</si>
  <si>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</si>
  <si>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</si>
  <si>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</si>
  <si>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</si>
  <si>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</si>
  <si>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</si>
  <si>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</si>
  <si>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</si>
  <si>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</si>
  <si>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</si>
  <si>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</si>
  <si>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</si>
  <si>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</si>
  <si>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</si>
  <si>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</si>
  <si>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</si>
  <si>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</si>
  <si>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</si>
  <si>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</si>
  <si>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</si>
  <si>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</si>
  <si>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</si>
  <si>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</si>
  <si>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</si>
  <si>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</si>
  <si>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</si>
  <si>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</si>
  <si>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</si>
  <si>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</si>
  <si>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</si>
  <si>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</si>
  <si>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</si>
  <si>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</si>
  <si>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</si>
  <si>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</si>
  <si>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</si>
  <si>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</si>
  <si>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</si>
  <si>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</si>
  <si>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</si>
  <si>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</si>
  <si>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</si>
  <si>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</si>
  <si>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</si>
  <si>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</si>
  <si>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</si>
  <si>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</si>
  <si>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</si>
  <si>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</si>
  <si>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</si>
  <si>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</si>
  <si>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</si>
  <si>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</si>
  <si>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</si>
  <si>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</si>
  <si>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</si>
  <si>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</si>
  <si>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</si>
  <si>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</si>
  <si>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</si>
  <si>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</si>
  <si>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</si>
  <si>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</si>
  <si>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</si>
  <si>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</si>
  <si>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</si>
  <si>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</si>
  <si>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</si>
  <si>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</si>
  <si>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</si>
  <si>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</si>
  <si>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</si>
  <si>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</si>
  <si>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</si>
  <si>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</si>
  <si>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</si>
  <si>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</si>
  <si>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</si>
  <si>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</si>
  <si>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</si>
  <si>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</si>
  <si>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</si>
  <si>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</si>
  <si>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</si>
  <si>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</si>
  <si>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</si>
  <si>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</si>
  <si>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</si>
  <si>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</si>
  <si>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</si>
  <si>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</si>
  <si>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</si>
  <si>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</si>
  <si>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</si>
  <si>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</si>
  <si>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</si>
  <si>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</si>
  <si>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</si>
  <si>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</si>
  <si>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</si>
  <si>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</si>
  <si>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</si>
  <si>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</si>
  <si>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</si>
  <si>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</si>
  <si>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</si>
  <si>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</si>
  <si>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</si>
  <si>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</si>
  <si>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</si>
  <si>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</si>
  <si>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</si>
  <si>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</si>
  <si>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</si>
  <si>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</si>
  <si>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</si>
  <si>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</si>
  <si>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</si>
  <si>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</si>
  <si>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</si>
  <si>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</si>
  <si>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</si>
  <si>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</si>
  <si>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</si>
  <si>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</si>
  <si>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</si>
  <si>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</si>
  <si>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</si>
  <si>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</si>
  <si>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</si>
  <si>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</si>
  <si>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</si>
  <si>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</si>
  <si>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</si>
  <si>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</si>
  <si>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</si>
  <si>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</si>
  <si>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</si>
  <si>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</si>
  <si>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</si>
  <si>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</si>
  <si>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</si>
  <si>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</si>
  <si>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</si>
  <si>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</si>
  <si>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</si>
  <si>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</si>
  <si>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</si>
  <si>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</si>
  <si>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</si>
  <si>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</si>
  <si>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</si>
  <si>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</si>
  <si>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</si>
  <si>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</si>
  <si>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</si>
  <si>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</si>
  <si>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</si>
  <si>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</si>
  <si>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</si>
  <si>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</si>
  <si>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</si>
  <si>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</si>
  <si>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</si>
  <si>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</si>
  <si>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</si>
  <si>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</si>
  <si>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</si>
  <si>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</si>
  <si>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</si>
  <si>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</si>
  <si>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</si>
  <si>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</si>
  <si>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</si>
  <si>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</si>
  <si>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</si>
  <si>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</si>
  <si>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</si>
  <si>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</si>
  <si>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</si>
  <si>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</si>
  <si>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</si>
  <si>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</si>
  <si>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</si>
  <si>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</si>
  <si>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</si>
  <si>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</si>
  <si>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</si>
  <si>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</si>
  <si>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</si>
  <si>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</si>
  <si>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</si>
  <si>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</si>
  <si>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</si>
  <si>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</si>
  <si>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</si>
  <si>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</si>
  <si>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</si>
  <si>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</si>
  <si>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</si>
  <si>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</si>
  <si>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</si>
  <si>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</si>
  <si>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</si>
  <si>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</si>
  <si>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</si>
  <si>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</si>
  <si>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</si>
  <si>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</si>
  <si>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</si>
  <si>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</si>
  <si>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</si>
  <si>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</si>
  <si>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</si>
  <si>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</si>
  <si>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</si>
  <si>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</si>
  <si>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</si>
  <si>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</si>
  <si>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</si>
  <si>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</si>
  <si>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</si>
  <si>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</si>
  <si>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</si>
  <si>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</si>
  <si>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</si>
  <si>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</si>
  <si>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</si>
  <si>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</si>
  <si>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</si>
  <si>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</si>
  <si>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</si>
  <si>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</si>
  <si>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</si>
  <si>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</si>
  <si>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</si>
  <si>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</si>
  <si>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</si>
  <si>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</si>
  <si>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</si>
  <si>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</si>
  <si>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</si>
  <si>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</si>
  <si>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</si>
  <si>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</si>
  <si>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</si>
  <si>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</si>
  <si>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</si>
  <si>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</si>
  <si>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</si>
  <si>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</si>
  <si>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</si>
  <si>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</si>
  <si>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</si>
  <si>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</si>
  <si>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</si>
  <si>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</si>
  <si>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</si>
  <si>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</si>
  <si>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</si>
  <si>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</si>
  <si>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</si>
  <si>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</si>
  <si>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</si>
  <si>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</si>
  <si>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</si>
  <si>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</si>
  <si>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</si>
  <si>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</si>
  <si>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</si>
  <si>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</si>
  <si>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</si>
  <si>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</si>
  <si>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</si>
  <si>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</si>
  <si>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</si>
  <si>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</si>
  <si>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</si>
  <si>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</si>
  <si>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</si>
  <si>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</si>
  <si>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</si>
  <si>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</si>
  <si>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</si>
  <si>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</si>
  <si>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</si>
  <si>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</si>
  <si>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</si>
  <si>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</si>
  <si>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</si>
  <si>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</si>
  <si>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</si>
  <si>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</si>
  <si>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</si>
  <si>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</si>
  <si>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</si>
  <si>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</si>
  <si>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</si>
  <si>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</si>
  <si>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</si>
  <si>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</si>
  <si>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</si>
  <si>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</si>
  <si>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</si>
  <si>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</si>
  <si>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</si>
  <si>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</si>
  <si>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</si>
  <si>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</si>
  <si>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</si>
  <si>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</si>
  <si>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</si>
  <si>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</si>
  <si>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</si>
  <si>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</si>
  <si>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</si>
  <si>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</si>
  <si>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</si>
  <si>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</si>
  <si>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</si>
  <si>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</si>
  <si>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</si>
  <si>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</si>
  <si>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</si>
  <si>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</si>
  <si>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</si>
  <si>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</si>
  <si>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</si>
  <si>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</si>
  <si>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</si>
  <si>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</si>
  <si>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</si>
  <si>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</si>
  <si>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</si>
  <si>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</si>
  <si>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</si>
  <si>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</si>
  <si>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</si>
  <si>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</si>
  <si>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</si>
  <si>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</si>
  <si>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</si>
  <si>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</si>
  <si>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</si>
  <si>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</si>
  <si>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</si>
  <si>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</si>
  <si>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</si>
  <si>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</si>
  <si>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</si>
  <si>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</si>
  <si>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</si>
  <si>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</si>
  <si>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</si>
  <si>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</si>
  <si>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</si>
  <si>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</si>
  <si>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</si>
  <si>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</si>
  <si>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</si>
  <si>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</si>
  <si>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</si>
  <si>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</si>
  <si>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</si>
  <si>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</si>
  <si>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</si>
  <si>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</si>
  <si>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</si>
  <si>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</si>
  <si>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</si>
  <si>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</si>
  <si>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</si>
  <si>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</si>
  <si>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</si>
  <si>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</si>
  <si>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</si>
  <si>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</si>
  <si>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</si>
  <si>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</si>
  <si>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</si>
  <si>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</si>
  <si>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</si>
  <si>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</si>
  <si>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</si>
  <si>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</si>
  <si>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</si>
  <si>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</si>
  <si>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</si>
  <si>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</si>
  <si>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</si>
  <si>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</si>
  <si>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</si>
  <si>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</si>
  <si>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</si>
  <si>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</si>
  <si>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</si>
  <si>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</si>
  <si>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</si>
  <si>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</si>
  <si>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</si>
  <si>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</si>
  <si>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</si>
  <si>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</si>
  <si>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</si>
  <si>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</si>
  <si>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</si>
  <si>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</si>
  <si>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</si>
  <si>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</si>
  <si>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</si>
  <si>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</si>
  <si>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</si>
  <si>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</si>
  <si>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</si>
  <si>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</si>
  <si>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</si>
  <si>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</si>
  <si>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</si>
  <si>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</si>
  <si>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</si>
  <si>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</si>
  <si>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</si>
  <si>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</si>
  <si>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</si>
  <si>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</si>
  <si>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</si>
  <si>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</si>
  <si>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</si>
  <si>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</si>
  <si>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</si>
  <si>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</si>
  <si>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</si>
  <si>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</si>
  <si>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</si>
  <si>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</si>
  <si>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</si>
  <si>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</si>
  <si>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</si>
  <si>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</si>
  <si>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</si>
  <si>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</si>
  <si>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</si>
  <si>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</si>
  <si>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</si>
  <si>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</si>
  <si>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</si>
  <si>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</si>
  <si>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</si>
  <si>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</si>
  <si>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</si>
  <si>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</si>
  <si>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</si>
  <si>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</si>
  <si>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</si>
  <si>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</si>
  <si>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</si>
  <si>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</si>
  <si>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</si>
  <si>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</si>
  <si>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</si>
  <si>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</si>
  <si>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</si>
  <si>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</si>
  <si>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</si>
  <si>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</si>
  <si>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</si>
  <si>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</si>
  <si>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</si>
  <si>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</si>
  <si>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</si>
  <si>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</si>
  <si>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</si>
  <si>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</si>
  <si>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</si>
  <si>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</si>
  <si>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</si>
  <si>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</si>
  <si>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</si>
  <si>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</si>
  <si>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</si>
  <si>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</si>
  <si>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</si>
  <si>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</si>
  <si>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</si>
  <si>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</si>
  <si>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</si>
  <si>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</si>
  <si>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</si>
  <si>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</si>
  <si>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</si>
  <si>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</si>
  <si>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</si>
  <si>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</si>
  <si>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</si>
  <si>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</si>
  <si>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</si>
  <si>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</si>
  <si>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</si>
  <si>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</si>
  <si>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</si>
  <si>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</si>
  <si>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</si>
  <si>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</si>
  <si>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</si>
  <si>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</si>
  <si>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</si>
  <si>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</si>
  <si>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</si>
  <si>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</si>
  <si>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</si>
  <si>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</si>
  <si>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</si>
  <si>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</si>
  <si>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</si>
  <si>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</si>
  <si>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</si>
  <si>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</si>
  <si>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</si>
  <si>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</si>
  <si>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</si>
  <si>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</si>
  <si>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</si>
  <si>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</si>
  <si>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</si>
  <si>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</si>
  <si>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</si>
  <si>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</si>
  <si>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</si>
  <si>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</si>
  <si>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</si>
  <si>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</si>
  <si>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</si>
  <si>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</si>
  <si>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</si>
  <si>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</si>
  <si>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</si>
  <si>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</si>
  <si>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</si>
  <si>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</si>
  <si>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</si>
  <si>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</si>
  <si>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</si>
  <si>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</si>
  <si>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</si>
  <si>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</si>
  <si>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</si>
  <si>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</si>
  <si>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</si>
  <si>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</si>
  <si>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</si>
  <si>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</si>
  <si>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</si>
  <si>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</si>
  <si>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</si>
  <si>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</si>
  <si>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</si>
  <si>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</si>
  <si>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</si>
  <si>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</si>
  <si>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</si>
  <si>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</si>
  <si>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</si>
  <si>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</si>
  <si>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</si>
  <si>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</si>
  <si>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</si>
  <si>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</si>
  <si>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</si>
  <si>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</si>
  <si>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</si>
  <si>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</si>
  <si>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</si>
  <si>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</si>
  <si>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</si>
  <si>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</si>
  <si>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</si>
  <si>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</si>
  <si>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</si>
  <si>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</si>
  <si>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</si>
  <si>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</si>
  <si>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</si>
  <si>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</si>
  <si>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</si>
  <si>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</si>
  <si>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</si>
  <si>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</si>
  <si>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</si>
  <si>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</si>
  <si>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</si>
  <si>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</si>
  <si>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</si>
  <si>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</si>
  <si>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</si>
  <si>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</si>
  <si>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</si>
  <si>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</si>
  <si>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</si>
  <si>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</si>
  <si>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</si>
  <si>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</si>
  <si>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</si>
  <si>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</si>
  <si>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</si>
  <si>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</si>
  <si>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</si>
  <si>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</si>
  <si>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</si>
  <si>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</si>
  <si>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</si>
  <si>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</si>
  <si>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</si>
  <si>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</si>
  <si>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</si>
  <si>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</si>
  <si>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</si>
  <si>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</si>
  <si>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</si>
  <si>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</si>
  <si>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</si>
  <si>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</si>
  <si>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</si>
  <si>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</si>
  <si>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</si>
  <si>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</si>
  <si>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</si>
  <si>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</si>
  <si>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</si>
  <si>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</si>
  <si>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</si>
  <si>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</si>
  <si>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</si>
  <si>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</si>
  <si>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</si>
  <si>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</si>
  <si>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</si>
  <si>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</si>
  <si>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</si>
  <si>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</si>
  <si>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</si>
  <si>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</si>
  <si>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</si>
  <si>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</si>
  <si>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</si>
  <si>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</si>
  <si>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</si>
  <si>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</si>
  <si>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</si>
  <si>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</si>
  <si>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</si>
  <si>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</si>
  <si>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</si>
  <si>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</si>
  <si>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</si>
  <si>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</si>
  <si>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</si>
  <si>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</si>
  <si>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</si>
  <si>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</si>
  <si>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</si>
  <si>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</si>
  <si>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</si>
  <si>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</si>
  <si>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</si>
  <si>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</si>
  <si>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</si>
  <si>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</si>
  <si>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</si>
  <si>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</si>
  <si>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</si>
  <si>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</si>
  <si>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</si>
  <si>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</si>
  <si>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</si>
  <si>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</si>
  <si>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</si>
  <si>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</si>
  <si>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</si>
  <si>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</si>
  <si>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</si>
  <si>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</si>
  <si>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</si>
  <si>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</si>
  <si>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</si>
  <si>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</si>
  <si>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</si>
  <si>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</si>
  <si>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</si>
  <si>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</si>
  <si>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</si>
  <si>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</si>
  <si>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</si>
  <si>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</si>
  <si>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</si>
  <si>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</si>
  <si>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</si>
  <si>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</si>
  <si>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</si>
  <si>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</si>
  <si>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</si>
  <si>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</si>
  <si>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</si>
  <si>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</si>
  <si>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</si>
  <si>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</si>
  <si>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</si>
  <si>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</si>
  <si>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</si>
  <si>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</si>
  <si>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</si>
  <si>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</si>
  <si>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</si>
  <si>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</si>
  <si>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</si>
  <si>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</si>
  <si>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</si>
  <si>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</si>
  <si>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</si>
  <si>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</si>
  <si>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</si>
  <si>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</si>
  <si>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</si>
  <si>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</si>
  <si>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</si>
  <si>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</si>
  <si>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</si>
  <si>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</si>
  <si>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</si>
  <si>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</si>
  <si>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</si>
  <si>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</si>
  <si>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</si>
  <si>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</si>
  <si>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</si>
  <si>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</si>
  <si>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</si>
  <si>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</si>
  <si>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</si>
  <si>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</si>
  <si>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</si>
  <si>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</si>
  <si>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</si>
  <si>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</si>
  <si>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</si>
  <si>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</si>
  <si>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</si>
  <si>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</si>
  <si>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</si>
  <si>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</si>
  <si>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</si>
  <si>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</si>
  <si>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</si>
  <si>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</si>
  <si>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</si>
  <si>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</si>
  <si>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</si>
  <si>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</si>
  <si>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</si>
  <si>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</si>
  <si>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</si>
  <si>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</si>
  <si>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</si>
  <si>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</si>
  <si>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</si>
  <si>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</si>
  <si>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</si>
  <si>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</si>
  <si>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</si>
  <si>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</si>
  <si>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</si>
  <si>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</si>
  <si>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</si>
  <si>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</si>
  <si>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</si>
  <si>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</si>
  <si>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</si>
  <si>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</si>
  <si>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</si>
  <si>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</si>
  <si>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</si>
  <si>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</si>
  <si>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</si>
  <si>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</si>
  <si>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</si>
  <si>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</si>
  <si>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</si>
  <si>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</si>
  <si>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</si>
  <si>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</si>
  <si>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</si>
  <si>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</si>
  <si>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</si>
  <si>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</si>
  <si>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</si>
  <si>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</si>
  <si>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</si>
  <si>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</si>
  <si>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</si>
  <si>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</si>
  <si>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</si>
  <si>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</si>
  <si>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</si>
  <si>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</si>
  <si>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</si>
  <si>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</si>
  <si>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</si>
  <si>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</si>
  <si>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</si>
  <si>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</si>
  <si>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</si>
  <si>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</si>
  <si>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</si>
  <si>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</si>
  <si>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</si>
  <si>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</si>
  <si>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</si>
  <si>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</si>
  <si>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</si>
  <si>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</si>
  <si>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</si>
  <si>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</si>
  <si>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</si>
  <si>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</si>
  <si>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</si>
  <si>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</si>
  <si>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</si>
  <si>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</si>
  <si>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</si>
  <si>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</si>
  <si>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</si>
  <si>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</si>
  <si>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</si>
  <si>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</si>
  <si>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</si>
  <si>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</si>
  <si>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</si>
  <si>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</si>
  <si>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</si>
  <si>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</si>
  <si>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</si>
  <si>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</si>
  <si>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</si>
  <si>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</si>
  <si>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</si>
  <si>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</si>
  <si>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</si>
  <si>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</si>
  <si>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</si>
  <si>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</si>
  <si>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</si>
  <si>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</si>
  <si>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</si>
  <si>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</si>
  <si>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</si>
  <si>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</si>
  <si>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</si>
  <si>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</si>
  <si>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</si>
  <si>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</si>
  <si>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</si>
  <si>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</si>
  <si>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</si>
  <si>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</si>
  <si>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</si>
  <si>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</si>
  <si>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</si>
  <si>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</si>
  <si>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</si>
  <si>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</si>
  <si>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</si>
  <si>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</si>
  <si>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</si>
  <si>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</si>
  <si>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</si>
  <si>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</si>
  <si>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</si>
  <si>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</si>
  <si>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</si>
  <si>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</si>
  <si>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</si>
  <si>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</si>
  <si>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</si>
  <si>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</si>
  <si>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</si>
  <si>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</si>
  <si>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</si>
  <si>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</si>
  <si>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</si>
  <si>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</si>
  <si>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</si>
  <si>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</si>
  <si>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</si>
  <si>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</si>
  <si>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</si>
  <si>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</si>
  <si>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</si>
  <si>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</si>
  <si>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</si>
  <si>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</si>
  <si>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</si>
  <si>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</si>
  <si>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</si>
  <si>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</si>
  <si>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</si>
  <si>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</si>
  <si>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</si>
  <si>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</si>
  <si>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</si>
  <si>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</si>
  <si>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</si>
  <si>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</si>
  <si>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</si>
  <si>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</si>
  <si>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</si>
  <si>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</si>
  <si>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</si>
  <si>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</si>
  <si>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</si>
  <si>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</si>
  <si>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</si>
  <si>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</si>
  <si>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</si>
  <si>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</si>
  <si>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</si>
  <si>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</si>
  <si>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</si>
  <si>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</si>
  <si>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</si>
  <si>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</si>
  <si>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</si>
  <si>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</si>
  <si>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</si>
  <si>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</si>
  <si>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</si>
  <si>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</si>
  <si>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</si>
  <si>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</si>
  <si>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</si>
  <si>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</si>
  <si>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</si>
  <si>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</si>
  <si>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</si>
  <si>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</si>
  <si>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</si>
  <si>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</si>
  <si>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</si>
  <si>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</si>
  <si>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</si>
  <si>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</si>
  <si>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</si>
  <si>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</si>
  <si>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</si>
  <si>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</si>
  <si>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</si>
  <si>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</si>
  <si>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</si>
  <si>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</si>
  <si>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</si>
  <si>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</si>
  <si>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</si>
  <si>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</si>
  <si>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</si>
  <si>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</si>
  <si>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</si>
  <si>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</si>
  <si>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</si>
  <si>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</si>
  <si>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</si>
  <si>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</si>
  <si>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</si>
  <si>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</si>
  <si>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</si>
  <si>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</si>
  <si>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</si>
  <si>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</si>
  <si>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</si>
  <si>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</si>
  <si>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</si>
  <si>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</si>
  <si>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</si>
  <si>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</si>
  <si>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</si>
  <si>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</si>
  <si>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</si>
  <si>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</si>
  <si>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</si>
  <si>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</si>
  <si>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</si>
  <si>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</si>
  <si>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</si>
  <si>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</si>
  <si>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</si>
  <si>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</si>
  <si>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</si>
  <si>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</si>
  <si>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</si>
  <si>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</si>
  <si>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</si>
  <si>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</si>
  <si>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</si>
  <si>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</si>
  <si>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</si>
  <si>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</si>
  <si>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</si>
  <si>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</si>
  <si>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</si>
  <si>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</si>
  <si>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</si>
  <si>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</si>
  <si>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</si>
  <si>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</si>
  <si>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</si>
  <si>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</si>
  <si>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</si>
  <si>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</si>
  <si>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</si>
  <si>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</si>
  <si>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</si>
  <si>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</si>
  <si>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</si>
  <si>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</si>
  <si>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</si>
  <si>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</si>
  <si>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</si>
  <si>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</si>
  <si>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</si>
  <si>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</si>
  <si>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</si>
  <si>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</si>
  <si>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</si>
  <si>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</si>
  <si>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</si>
  <si>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</si>
  <si>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</si>
  <si>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</si>
  <si>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</si>
  <si>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</si>
  <si>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</si>
  <si>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</si>
  <si>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</si>
  <si>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</si>
  <si>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</si>
  <si>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</si>
  <si>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</si>
  <si>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</si>
  <si>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</si>
  <si>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</si>
  <si>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</si>
  <si>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</si>
  <si>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</si>
  <si>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</si>
  <si>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</si>
  <si>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</si>
  <si>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</si>
  <si>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</si>
  <si>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</si>
  <si>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</si>
  <si>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</si>
  <si>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</si>
  <si>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</si>
  <si>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</si>
  <si>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</si>
  <si>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</si>
  <si>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</si>
  <si>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</si>
  <si>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</si>
  <si>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</si>
  <si>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</si>
  <si>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</si>
  <si>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</si>
  <si>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</si>
  <si>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</si>
  <si>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</si>
  <si>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</si>
  <si>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</si>
  <si>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</si>
  <si>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</si>
  <si>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</si>
  <si>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</si>
  <si>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</si>
  <si>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</si>
  <si>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</si>
  <si>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</si>
  <si>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</si>
  <si>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</si>
  <si>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</si>
  <si>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</si>
  <si>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</si>
  <si>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</si>
  <si>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</si>
  <si>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</si>
  <si>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</si>
  <si>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</si>
  <si>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</si>
  <si>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</si>
  <si>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</si>
  <si>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</si>
  <si>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</si>
  <si>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</si>
  <si>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</si>
  <si>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</si>
  <si>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</si>
  <si>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</si>
  <si>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</si>
  <si>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</si>
  <si>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</si>
  <si>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</si>
  <si>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</si>
  <si>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</si>
  <si>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</si>
  <si>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</si>
  <si>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</si>
  <si>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</si>
  <si>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</si>
  <si>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</si>
  <si>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</si>
  <si>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</si>
  <si>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</si>
  <si>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</si>
  <si>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</si>
  <si>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</si>
  <si>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</si>
  <si>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</si>
  <si>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</si>
  <si>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</si>
  <si>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</si>
  <si>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</si>
  <si>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</si>
  <si>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</si>
  <si>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</si>
  <si>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</si>
  <si>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</si>
  <si>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</si>
  <si>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</si>
  <si>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</si>
  <si>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</si>
  <si>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</si>
  <si>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</si>
  <si>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</si>
  <si>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</si>
  <si>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</si>
  <si>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</si>
  <si>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</si>
  <si>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</si>
  <si>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</si>
  <si>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</si>
  <si>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</si>
  <si>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</si>
  <si>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</si>
  <si>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</si>
  <si>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</si>
  <si>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</si>
  <si>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</si>
  <si>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</si>
  <si>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</si>
  <si>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</si>
  <si>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</si>
  <si>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</si>
  <si>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</si>
  <si>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</si>
  <si>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</si>
  <si>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</si>
  <si>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</si>
  <si>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</si>
  <si>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</si>
  <si>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</si>
  <si>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</si>
  <si>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</si>
  <si>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</si>
  <si>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</si>
  <si>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</si>
  <si>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</si>
  <si>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</si>
  <si>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</si>
  <si>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</si>
  <si>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</si>
  <si>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</si>
  <si>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</si>
  <si>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</si>
  <si>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</si>
  <si>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</si>
  <si>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</si>
  <si>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</si>
  <si>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</si>
  <si>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</si>
  <si>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</si>
  <si>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</si>
  <si>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</si>
  <si>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</si>
  <si>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</si>
  <si>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</si>
  <si>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</si>
  <si>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</si>
  <si>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</si>
  <si>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</si>
  <si>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</si>
  <si>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</si>
  <si>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</si>
  <si>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</si>
  <si>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</si>
  <si>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</si>
  <si>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</si>
  <si>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</si>
  <si>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</si>
  <si>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</si>
  <si>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</si>
  <si>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</si>
  <si>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</si>
  <si>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</si>
  <si>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</si>
  <si>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</si>
  <si>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</si>
  <si>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</si>
  <si>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</si>
  <si>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</si>
  <si>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</si>
  <si>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</si>
  <si>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</si>
  <si>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</si>
  <si>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</si>
  <si>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</si>
  <si>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</si>
  <si>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</si>
  <si>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</si>
  <si>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</si>
  <si>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</si>
  <si>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</si>
  <si>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</si>
  <si>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</si>
  <si>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</si>
  <si>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</si>
  <si>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</si>
  <si>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</si>
  <si>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</si>
  <si>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</si>
  <si>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</si>
  <si>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</si>
  <si>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</si>
  <si>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</si>
  <si>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</si>
  <si>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</si>
  <si>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</si>
  <si>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</si>
  <si>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</si>
  <si>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</si>
  <si>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</si>
  <si>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</si>
  <si>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</si>
  <si>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</si>
  <si>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</si>
  <si>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</si>
  <si>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</si>
  <si>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</si>
  <si>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</si>
  <si>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</si>
  <si>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</si>
  <si>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</si>
  <si>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</si>
  <si>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</si>
  <si>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</si>
  <si>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</si>
  <si>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</si>
  <si>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</si>
  <si>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</si>
  <si>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</si>
  <si>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</si>
  <si>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</si>
  <si>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</si>
  <si>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</si>
  <si>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</si>
  <si>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</si>
  <si>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</si>
  <si>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</si>
  <si>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</si>
  <si>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</si>
  <si>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</si>
  <si>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</si>
  <si>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</si>
  <si>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</si>
  <si>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</si>
  <si>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</si>
  <si>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</si>
  <si>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</si>
  <si>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</si>
  <si>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</si>
  <si>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</si>
  <si>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</si>
  <si>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</si>
  <si>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</si>
  <si>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</si>
  <si>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</si>
  <si>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</si>
  <si>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</si>
  <si>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</si>
  <si>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</si>
  <si>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</si>
  <si>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</si>
  <si>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</si>
  <si>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</si>
  <si>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</si>
  <si>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</si>
  <si>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</si>
  <si>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</si>
  <si>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</si>
  <si>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</si>
  <si>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</si>
  <si>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</si>
  <si>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</si>
  <si>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</si>
  <si>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</si>
  <si>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</si>
  <si>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</si>
  <si>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</si>
  <si>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</si>
  <si>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</si>
  <si>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</si>
  <si>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</si>
  <si>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</si>
  <si>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</si>
  <si>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</si>
  <si>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</si>
  <si>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</si>
  <si>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</si>
  <si>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</si>
  <si>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</si>
  <si>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</si>
  <si>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</si>
  <si>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</si>
  <si>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</si>
  <si>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</si>
  <si>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</si>
  <si>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</si>
  <si>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</si>
  <si>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</si>
  <si>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</si>
  <si>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</si>
  <si>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</si>
  <si>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</si>
  <si>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</si>
  <si>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</si>
  <si>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</si>
  <si>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</si>
  <si>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</si>
  <si>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</si>
  <si>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</si>
  <si>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</si>
  <si>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</si>
  <si>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</si>
  <si>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</si>
  <si>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</si>
  <si>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</si>
  <si>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</si>
  <si>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</si>
  <si>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</si>
  <si>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</si>
  <si>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</si>
  <si>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</si>
  <si>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</si>
  <si>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</si>
  <si>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</si>
  <si>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</si>
  <si>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</si>
  <si>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</si>
  <si>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</si>
  <si>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</si>
  <si>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</si>
  <si>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</si>
  <si>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</si>
  <si>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</si>
  <si>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</si>
  <si>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</si>
  <si>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</si>
  <si>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</si>
  <si>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</si>
  <si>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</si>
  <si>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</si>
  <si>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</si>
  <si>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</si>
  <si>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</si>
  <si>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</si>
  <si>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</si>
  <si>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</si>
  <si>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</si>
  <si>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</si>
  <si>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</si>
  <si>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</si>
  <si>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</si>
  <si>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</si>
  <si>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</si>
  <si>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</si>
  <si>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</si>
  <si>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</si>
  <si>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</si>
  <si>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</si>
  <si>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</si>
  <si>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</si>
  <si>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</si>
  <si>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</si>
  <si>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</si>
  <si>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</si>
  <si>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</si>
  <si>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</si>
  <si>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</si>
  <si>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</si>
  <si>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</si>
  <si>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</si>
  <si>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</si>
  <si>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</si>
  <si>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</si>
  <si>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</si>
  <si>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</si>
  <si>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</si>
  <si>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</si>
  <si>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</si>
  <si>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</si>
  <si>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</si>
  <si>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</si>
  <si>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</si>
  <si>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</si>
  <si>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</si>
  <si>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</si>
  <si>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</si>
  <si>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</si>
  <si>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</si>
  <si>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</si>
  <si>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</si>
  <si>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</si>
  <si>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</si>
  <si>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</si>
  <si>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</si>
  <si>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</si>
  <si>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</si>
  <si>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</si>
  <si>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</si>
  <si>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</si>
  <si>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</si>
  <si>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</si>
  <si>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</si>
  <si>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</si>
  <si>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</si>
  <si>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</si>
  <si>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</si>
  <si>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</si>
  <si>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</si>
  <si>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</si>
  <si>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</si>
  <si>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</si>
  <si>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</si>
  <si>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</si>
  <si>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</si>
  <si>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</si>
  <si>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</si>
  <si>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</si>
  <si>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</si>
  <si>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</si>
  <si>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</si>
  <si>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</si>
  <si>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</si>
  <si>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</si>
  <si>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</si>
  <si>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</si>
  <si>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</si>
  <si>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</si>
  <si>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</si>
  <si>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</si>
  <si>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</si>
  <si>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</si>
  <si>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</si>
  <si>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</si>
  <si>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</si>
  <si>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</si>
  <si>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</si>
  <si>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</si>
  <si>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</si>
  <si>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</si>
  <si>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</si>
  <si>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</si>
  <si>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</si>
  <si>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</si>
  <si>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</si>
  <si>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</si>
  <si>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</si>
  <si>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</si>
  <si>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</si>
  <si>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</si>
  <si>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</si>
  <si>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</si>
  <si>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</si>
  <si>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</si>
  <si>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</si>
  <si>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</si>
  <si>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</si>
  <si>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</si>
  <si>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</si>
  <si>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</si>
  <si>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</si>
  <si>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</si>
  <si>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</si>
  <si>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</si>
  <si>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</si>
  <si>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</si>
  <si>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</si>
  <si>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</si>
  <si>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</si>
  <si>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</si>
  <si>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</si>
  <si>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</si>
  <si>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</si>
  <si>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</si>
  <si>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</si>
  <si>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</si>
  <si>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</si>
  <si>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</si>
  <si>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</si>
  <si>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</si>
  <si>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</si>
  <si>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</si>
  <si>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</si>
  <si>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</si>
  <si>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</si>
  <si>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</si>
  <si>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</si>
  <si>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</si>
  <si>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</si>
  <si>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</si>
  <si>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</si>
  <si>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</si>
  <si>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</si>
  <si>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</si>
  <si>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</si>
  <si>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</si>
  <si>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</si>
  <si>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</si>
  <si>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</si>
  <si>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</si>
  <si>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</si>
  <si>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</si>
  <si>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</si>
  <si>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</si>
  <si>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</si>
  <si>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</si>
  <si>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</si>
  <si>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</si>
  <si>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</si>
  <si>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</si>
  <si>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</si>
  <si>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</si>
  <si>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</si>
  <si>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</si>
  <si>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</si>
  <si>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</si>
  <si>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</si>
  <si>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</si>
  <si>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</si>
  <si>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</si>
  <si>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</si>
  <si>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</si>
  <si>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</si>
  <si>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</si>
  <si>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</si>
  <si>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</si>
  <si>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</si>
  <si>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</si>
  <si>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</si>
  <si>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</si>
  <si>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</si>
  <si>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</si>
  <si>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</si>
  <si>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</si>
  <si>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</si>
  <si>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</si>
  <si>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</si>
  <si>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</si>
  <si>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</si>
  <si>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</si>
  <si>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</si>
  <si>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</si>
  <si>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</si>
  <si>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</si>
  <si>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</si>
  <si>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</si>
  <si>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</si>
  <si>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</si>
  <si>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</si>
  <si>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</si>
  <si>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</si>
  <si>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</si>
  <si>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</si>
  <si>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</si>
  <si>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</si>
  <si>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</si>
  <si>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</si>
  <si>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</si>
  <si>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</si>
  <si>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</si>
  <si>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</si>
  <si>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</si>
  <si>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</si>
  <si>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</si>
  <si>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</si>
  <si>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</si>
  <si>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</si>
  <si>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</si>
  <si>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</si>
  <si>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</si>
  <si>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</si>
  <si>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</si>
  <si>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</si>
  <si>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</si>
  <si>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</si>
  <si>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</si>
  <si>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</si>
  <si>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</si>
  <si>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</si>
  <si>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</si>
  <si>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</si>
  <si>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</si>
  <si>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</si>
  <si>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</si>
  <si>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</si>
  <si>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</si>
  <si>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</si>
  <si>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</si>
  <si>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</si>
  <si>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</si>
  <si>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</si>
  <si>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</si>
  <si>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</si>
  <si>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</si>
  <si>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</si>
  <si>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</si>
  <si>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</si>
  <si>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</si>
  <si>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</si>
  <si>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</si>
  <si>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</si>
  <si>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</si>
  <si>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</si>
  <si>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</si>
  <si>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</si>
  <si>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</si>
  <si>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</si>
  <si>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</si>
  <si>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</si>
  <si>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</si>
  <si>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</si>
  <si>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</si>
  <si>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</si>
  <si>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</si>
  <si>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</si>
  <si>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</si>
  <si>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</si>
  <si>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</si>
  <si>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</si>
  <si>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</si>
  <si>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</si>
  <si>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</si>
  <si>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</si>
  <si>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</si>
  <si>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</si>
  <si>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</si>
  <si>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</si>
  <si>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</si>
  <si>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</si>
  <si>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</si>
  <si>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</si>
  <si>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</si>
  <si>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</si>
  <si>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</si>
  <si>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</si>
  <si>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</si>
  <si>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</si>
  <si>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</si>
  <si>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</si>
  <si>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</si>
  <si>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</si>
  <si>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</si>
  <si>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</si>
  <si>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</si>
  <si>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</si>
  <si>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</si>
  <si>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</si>
  <si>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</si>
  <si>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</si>
  <si>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</si>
  <si>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</si>
  <si>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</si>
  <si>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</si>
  <si>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</si>
  <si>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</si>
  <si>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</si>
  <si>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</si>
  <si>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</si>
  <si>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</si>
  <si>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</si>
  <si>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</si>
  <si>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</si>
  <si>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</si>
  <si>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</si>
  <si>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</si>
  <si>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</si>
  <si>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</si>
  <si>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</si>
  <si>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</si>
  <si>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</si>
  <si>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</si>
  <si>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</si>
  <si>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</si>
  <si>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</si>
  <si>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</si>
  <si>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</si>
  <si>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</si>
  <si>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</si>
  <si>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</si>
  <si>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</si>
  <si>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</si>
  <si>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</si>
  <si>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</si>
  <si>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</si>
  <si>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</si>
  <si>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</si>
  <si>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</si>
  <si>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</si>
  <si>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</si>
  <si>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</si>
  <si>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</si>
  <si>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</si>
  <si>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</si>
  <si>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</si>
  <si>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</si>
  <si>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</si>
  <si>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</si>
  <si>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</si>
  <si>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</si>
  <si>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</si>
  <si>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</si>
  <si>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</si>
  <si>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</si>
  <si>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</si>
  <si>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</si>
  <si>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</si>
  <si>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</si>
  <si>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</si>
  <si>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</si>
  <si>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</si>
  <si>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</si>
  <si>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</si>
  <si>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</si>
  <si>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</si>
  <si>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</si>
  <si>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</si>
  <si>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</si>
  <si>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</si>
  <si>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</si>
  <si>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</si>
  <si>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</si>
  <si>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</si>
  <si>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</si>
  <si>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</si>
  <si>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</si>
  <si>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</si>
  <si>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</si>
  <si>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</si>
  <si>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</si>
  <si>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</si>
  <si>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</si>
  <si>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</si>
  <si>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</si>
  <si>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</si>
  <si>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</si>
  <si>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</si>
  <si>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</si>
  <si>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</si>
  <si>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</si>
  <si>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</si>
  <si>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</si>
  <si>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</si>
  <si>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</si>
  <si>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</si>
  <si>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</si>
  <si>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</si>
  <si>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</si>
  <si>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</si>
  <si>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</si>
  <si>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</si>
  <si>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</si>
  <si>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</si>
  <si>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</si>
  <si>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</si>
  <si>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</si>
  <si>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</si>
  <si>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</si>
  <si>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</si>
  <si>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</si>
  <si>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</si>
  <si>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</si>
  <si>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</si>
  <si>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</si>
  <si>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</si>
  <si>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</si>
  <si>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</si>
  <si>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</si>
  <si>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</si>
  <si>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</si>
  <si>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</si>
  <si>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</si>
  <si>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</si>
  <si>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</si>
  <si>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</si>
  <si>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</si>
  <si>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</si>
  <si>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</si>
  <si>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</si>
  <si>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</si>
  <si>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</si>
  <si>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</si>
  <si>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</si>
  <si>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</si>
  <si>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</si>
  <si>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</si>
  <si>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</si>
  <si>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</si>
  <si>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</si>
  <si>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</si>
  <si>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</si>
  <si>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</si>
  <si>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</si>
  <si>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</si>
  <si>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</si>
  <si>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</si>
  <si>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</si>
  <si>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</si>
  <si>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</si>
  <si>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</si>
  <si>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</si>
  <si>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</si>
  <si>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</si>
  <si>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</si>
  <si>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</si>
  <si>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</si>
  <si>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</si>
  <si>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</si>
  <si>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</si>
  <si>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</si>
  <si>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</si>
  <si>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</si>
  <si>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</si>
  <si>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</si>
  <si>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</si>
  <si>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</si>
  <si>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</si>
  <si>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</si>
  <si>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</si>
  <si>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</si>
  <si>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</si>
  <si>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</si>
  <si>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</si>
  <si>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</si>
  <si>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</si>
  <si>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</si>
  <si>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</si>
  <si>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</si>
  <si>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</si>
  <si>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</si>
  <si>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</si>
  <si>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</si>
  <si>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</si>
  <si>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</si>
  <si>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</si>
  <si>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</si>
  <si>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</si>
  <si>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</si>
  <si>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</si>
  <si>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</si>
  <si>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</si>
  <si>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</si>
  <si>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</si>
  <si>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</si>
  <si>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</si>
  <si>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</si>
  <si>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</si>
  <si>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</si>
  <si>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</si>
  <si>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</si>
  <si>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</si>
  <si>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</si>
  <si>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</si>
  <si>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</si>
  <si>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</si>
  <si>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</si>
  <si>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</si>
  <si>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</si>
  <si>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</si>
  <si>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</si>
  <si>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</si>
  <si>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</si>
  <si>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</si>
  <si>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</si>
  <si>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</si>
  <si>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</si>
  <si>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</si>
  <si>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</si>
  <si>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</si>
  <si>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</si>
  <si>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</si>
  <si>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</si>
  <si>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</si>
  <si>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</si>
  <si>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</si>
  <si>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</si>
  <si>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</si>
  <si>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</si>
  <si>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</si>
  <si>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</si>
  <si>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</si>
  <si>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</si>
  <si>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</si>
  <si>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</si>
  <si>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</si>
  <si>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</si>
  <si>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</si>
  <si>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</si>
  <si>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</si>
  <si>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</si>
  <si>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</si>
  <si>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</si>
  <si>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</si>
  <si>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</si>
  <si>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</si>
  <si>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</si>
  <si>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</si>
  <si>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</si>
  <si>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</si>
  <si>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</si>
  <si>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</si>
  <si>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</si>
  <si>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</si>
  <si>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</si>
  <si>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</si>
  <si>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</si>
  <si>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</si>
  <si>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</si>
  <si>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</si>
  <si>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</si>
  <si>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</si>
  <si>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</si>
  <si>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</si>
  <si>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</si>
  <si>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</si>
  <si>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</si>
  <si>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</si>
  <si>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</si>
  <si>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</si>
  <si>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</si>
  <si>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</si>
  <si>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</si>
  <si>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</si>
  <si>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</si>
  <si>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</si>
  <si>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</si>
  <si>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</si>
  <si>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</si>
  <si>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</si>
  <si>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</si>
  <si>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</si>
  <si>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</si>
  <si>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</si>
  <si>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</si>
  <si>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</si>
  <si>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</si>
  <si>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</si>
  <si>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</si>
  <si>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</si>
  <si>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</si>
  <si>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</si>
  <si>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</si>
  <si>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</si>
  <si>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</si>
  <si>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</si>
  <si>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</si>
  <si>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</si>
  <si>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</si>
  <si>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</si>
  <si>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</si>
  <si>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</si>
  <si>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</si>
  <si>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</si>
  <si>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</si>
  <si>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</si>
  <si>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</si>
  <si>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</si>
  <si>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</si>
  <si>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</si>
  <si>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</si>
  <si>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</si>
  <si>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</si>
  <si>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</si>
  <si>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</si>
  <si>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</si>
  <si>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</si>
  <si>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</si>
  <si>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</si>
  <si>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</si>
  <si>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</si>
  <si>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</si>
  <si>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</si>
  <si>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</si>
  <si>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</si>
  <si>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</si>
  <si>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</si>
  <si>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</si>
  <si>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</si>
  <si>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</si>
  <si>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</si>
  <si>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</si>
  <si>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</si>
  <si>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</si>
  <si>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</si>
  <si>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</si>
  <si>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</si>
  <si>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</si>
  <si>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</si>
  <si>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</si>
  <si>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</si>
  <si>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</si>
  <si>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</si>
  <si>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</si>
  <si>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</si>
  <si>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</si>
  <si>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</si>
  <si>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</si>
  <si>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</si>
  <si>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</si>
  <si>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</si>
  <si>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</si>
  <si>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</si>
  <si>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</si>
  <si>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</si>
  <si>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</si>
  <si>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</si>
  <si>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</si>
  <si>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</si>
  <si>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</si>
  <si>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</si>
  <si>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</si>
  <si>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</si>
  <si>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</si>
  <si>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</si>
  <si>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</si>
  <si>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</si>
  <si>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</si>
  <si>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</si>
  <si>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</si>
  <si>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</si>
  <si>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</si>
  <si>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</si>
  <si>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</si>
  <si>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</si>
  <si>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</si>
  <si>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</si>
  <si>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</si>
  <si>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</si>
  <si>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</si>
  <si>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</si>
  <si>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</si>
  <si>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</si>
  <si>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</si>
  <si>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</si>
  <si>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</si>
  <si>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</si>
  <si>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</si>
  <si>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</si>
  <si>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</si>
  <si>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</si>
  <si>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</si>
  <si>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</si>
  <si>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</si>
  <si>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</si>
  <si>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</si>
  <si>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</si>
  <si>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</si>
  <si>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</si>
  <si>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</si>
  <si>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</si>
  <si>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</si>
  <si>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</si>
  <si>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</si>
  <si>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</si>
  <si>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</si>
  <si>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</si>
  <si>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</si>
  <si>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</si>
  <si>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</si>
  <si>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</si>
  <si>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</si>
  <si>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</si>
  <si>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</si>
  <si>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</si>
  <si>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</si>
  <si>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</si>
  <si>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</si>
  <si>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</si>
  <si>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</si>
  <si>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</si>
  <si>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</si>
  <si>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</si>
  <si>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</si>
  <si>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</si>
  <si>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</si>
  <si>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</si>
  <si>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</si>
  <si>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</si>
  <si>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</si>
  <si>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</si>
  <si>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</si>
  <si>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</si>
  <si>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</si>
  <si>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</si>
  <si>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</si>
  <si>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</si>
  <si>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</si>
  <si>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</si>
  <si>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</si>
  <si>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</si>
  <si>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</si>
  <si>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</si>
  <si>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</si>
  <si>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</si>
  <si>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</si>
  <si>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</si>
  <si>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</si>
  <si>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</si>
  <si>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</si>
  <si>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</si>
  <si>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</si>
  <si>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</si>
  <si>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</si>
  <si>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</si>
  <si>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</si>
  <si>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</si>
  <si>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</si>
  <si>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</si>
  <si>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</si>
  <si>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</si>
  <si>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</si>
  <si>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</si>
  <si>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</si>
  <si>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</si>
  <si>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</si>
  <si>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</si>
  <si>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</si>
  <si>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</si>
  <si>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</si>
  <si>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</si>
  <si>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</si>
  <si>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</si>
  <si>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</si>
  <si>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</si>
  <si>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</si>
  <si>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</si>
  <si>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</si>
  <si>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</si>
  <si>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</si>
  <si>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</si>
  <si>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</si>
  <si>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</si>
  <si>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</si>
  <si>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</si>
  <si>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</si>
  <si>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</si>
  <si>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</si>
  <si>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</si>
  <si>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</si>
  <si>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</si>
  <si>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</si>
  <si>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</si>
  <si>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</si>
  <si>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</si>
  <si>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</si>
  <si>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</si>
  <si>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</si>
  <si>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</si>
  <si>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</si>
  <si>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</si>
  <si>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</si>
  <si>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</si>
  <si>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</si>
  <si>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</si>
  <si>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</si>
  <si>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</si>
  <si>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</si>
  <si>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</si>
  <si>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</si>
  <si>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</si>
  <si>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</si>
  <si>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</si>
  <si>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</si>
  <si>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</si>
  <si>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</si>
  <si>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</si>
  <si>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</si>
  <si>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</si>
  <si>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</si>
  <si>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</si>
  <si>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</si>
  <si>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</si>
  <si>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</si>
  <si>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</si>
  <si>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</si>
  <si>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</si>
  <si>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</si>
  <si>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</si>
  <si>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</si>
  <si>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</si>
  <si>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</si>
  <si>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</si>
  <si>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</si>
  <si>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</si>
  <si>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</si>
  <si>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</si>
  <si>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</si>
  <si>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</si>
  <si>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</si>
  <si>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</si>
  <si>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</si>
  <si>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</si>
  <si>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</si>
  <si>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</si>
  <si>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</si>
  <si>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</si>
  <si>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</si>
  <si>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</si>
  <si>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</si>
  <si>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</si>
  <si>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</si>
  <si>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</si>
  <si>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</si>
  <si>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</si>
  <si>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</si>
  <si>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</si>
  <si>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</si>
  <si>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</si>
  <si>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</si>
  <si>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</si>
  <si>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</si>
  <si>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</si>
  <si>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</si>
  <si>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</si>
  <si>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</si>
  <si>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</si>
  <si>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</si>
  <si>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</si>
  <si>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</si>
  <si>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</si>
  <si>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</si>
  <si>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</si>
  <si>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</si>
  <si>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</si>
  <si>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</si>
  <si>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</si>
  <si>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</si>
  <si>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</si>
  <si>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</si>
  <si>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</si>
  <si>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</si>
  <si>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</si>
  <si>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</si>
  <si>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</si>
  <si>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</si>
  <si>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</si>
  <si>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</si>
  <si>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</si>
  <si>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</si>
  <si>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</si>
  <si>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</si>
  <si>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</si>
  <si>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</si>
  <si>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</si>
  <si>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</si>
  <si>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</si>
  <si>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</si>
  <si>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</si>
  <si>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</si>
  <si>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</si>
  <si>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</si>
  <si>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</si>
  <si>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</si>
  <si>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</si>
  <si>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</si>
  <si>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</si>
  <si>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</si>
  <si>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</si>
  <si>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</si>
  <si>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</si>
  <si>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</si>
  <si>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</si>
  <si>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</si>
  <si>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</si>
  <si>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</si>
  <si>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</si>
  <si>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</si>
  <si>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</si>
  <si>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</si>
  <si>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</si>
  <si>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</si>
  <si>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</si>
  <si>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</si>
  <si>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</si>
  <si>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</si>
  <si>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</si>
  <si>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</si>
  <si>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</si>
  <si>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</si>
  <si>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</si>
  <si>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</si>
  <si>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</si>
  <si>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</si>
  <si>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</si>
  <si>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</si>
  <si>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</si>
  <si>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</si>
  <si>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</si>
  <si>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</si>
  <si>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</si>
  <si>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</si>
  <si>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</si>
  <si>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</si>
  <si>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</si>
  <si>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</si>
  <si>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</si>
  <si>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</si>
  <si>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</si>
  <si>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</si>
  <si>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</si>
  <si>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</si>
  <si>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</si>
  <si>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</si>
  <si>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</si>
  <si>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</si>
  <si>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</si>
  <si>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</si>
  <si>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</si>
  <si>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</si>
  <si>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</si>
  <si>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</si>
  <si>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</si>
  <si>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</si>
  <si>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</si>
  <si>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</si>
  <si>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</si>
  <si>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</si>
  <si>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</si>
  <si>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</si>
  <si>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</si>
  <si>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</si>
  <si>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</si>
  <si>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</si>
  <si>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</si>
  <si>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</si>
  <si>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</si>
  <si>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</si>
  <si>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</si>
  <si>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</si>
  <si>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</si>
  <si>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</si>
  <si>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</si>
  <si>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</si>
  <si>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</si>
  <si>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</si>
  <si>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</si>
  <si>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</si>
  <si>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</si>
  <si>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</si>
  <si>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</si>
  <si>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</si>
  <si>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</si>
  <si>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</si>
  <si>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</si>
  <si>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</si>
  <si>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</si>
  <si>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</si>
  <si>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</si>
  <si>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</si>
  <si>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</si>
  <si>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</si>
  <si>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</si>
  <si>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</si>
  <si>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</si>
  <si>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</si>
  <si>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</si>
  <si>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</si>
  <si>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</si>
  <si>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</si>
  <si>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</si>
  <si>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</si>
  <si>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</si>
  <si>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</si>
  <si>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</si>
  <si>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</si>
  <si>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</si>
  <si>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</si>
  <si>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</si>
  <si>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</si>
  <si>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</si>
  <si>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</si>
  <si>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</si>
  <si>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</si>
  <si>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</si>
  <si>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</si>
  <si>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</si>
  <si>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</si>
  <si>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</si>
  <si>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</si>
  <si>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</si>
  <si>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</si>
  <si>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</si>
  <si>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</si>
  <si>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</si>
  <si>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</si>
  <si>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</si>
  <si>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</si>
  <si>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</si>
  <si>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</si>
  <si>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</si>
  <si>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</si>
  <si>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</si>
  <si>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</si>
  <si>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</si>
  <si>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</si>
  <si>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</si>
  <si>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</si>
  <si>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</si>
  <si>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</si>
  <si>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</si>
  <si>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</si>
  <si>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</si>
  <si>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</si>
  <si>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</si>
  <si>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</si>
  <si>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</si>
  <si>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</si>
  <si>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</si>
  <si>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</si>
  <si>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</si>
  <si>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</si>
  <si>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</si>
  <si>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</si>
  <si>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</si>
  <si>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</si>
  <si>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</si>
  <si>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</si>
  <si>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</si>
  <si>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</si>
  <si>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</si>
  <si>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</si>
  <si>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</si>
  <si>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</si>
  <si>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</si>
  <si>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</si>
  <si>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</si>
  <si>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</si>
  <si>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</si>
  <si>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</si>
  <si>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</si>
  <si>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</si>
  <si>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</si>
  <si>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</si>
  <si>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</si>
  <si>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</si>
  <si>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</si>
  <si>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</si>
  <si>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</si>
  <si>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</si>
  <si>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</si>
  <si>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</si>
  <si>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</si>
  <si>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</si>
  <si>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</si>
  <si>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</si>
  <si>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</si>
  <si>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</si>
  <si>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</si>
  <si>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</si>
  <si>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</si>
  <si>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</si>
  <si>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</si>
  <si>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</si>
  <si>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</si>
  <si>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</si>
  <si>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</si>
  <si>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</si>
  <si>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</si>
  <si>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</si>
  <si>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</si>
  <si>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</si>
  <si>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</si>
  <si>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</si>
  <si>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</si>
  <si>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</si>
  <si>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</si>
  <si>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</si>
  <si>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</si>
  <si>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</si>
  <si>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</si>
  <si>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</si>
  <si>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</si>
  <si>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</si>
  <si>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</si>
  <si>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</si>
  <si>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</si>
  <si>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</si>
  <si>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</si>
  <si>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</si>
  <si>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</si>
  <si>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</si>
  <si>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</si>
  <si>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</si>
  <si>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</si>
  <si>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</si>
  <si>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</si>
  <si>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</si>
  <si>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</si>
  <si>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</si>
  <si>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</si>
  <si>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</si>
  <si>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</si>
  <si>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</si>
  <si>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</si>
  <si>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</si>
  <si>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</si>
  <si>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</si>
  <si>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</si>
  <si>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</si>
  <si>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</si>
  <si>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</si>
  <si>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</si>
  <si>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</si>
  <si>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</si>
  <si>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</si>
  <si>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</si>
  <si>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</si>
  <si>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</si>
  <si>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</si>
  <si>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</si>
  <si>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</si>
  <si>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</si>
  <si>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</si>
  <si>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</si>
  <si>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</si>
  <si>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</si>
  <si>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</si>
  <si>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</si>
  <si>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</si>
  <si>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</si>
  <si>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</si>
  <si>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</si>
  <si>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</si>
  <si>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</si>
  <si>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</si>
  <si>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</si>
  <si>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</si>
  <si>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</si>
  <si>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</si>
  <si>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</si>
  <si>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</si>
  <si>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</si>
  <si>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</si>
  <si>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</si>
  <si>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</si>
  <si>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</si>
  <si>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</si>
  <si>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</si>
  <si>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</si>
  <si>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</si>
  <si>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</si>
  <si>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</si>
  <si>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</si>
  <si>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</si>
  <si>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</si>
  <si>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</si>
  <si>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</si>
  <si>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</si>
  <si>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</si>
  <si>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</si>
  <si>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</si>
  <si>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</si>
  <si>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</si>
  <si>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</si>
  <si>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</si>
  <si>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</si>
  <si>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</si>
  <si>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</si>
  <si>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</si>
  <si>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</si>
  <si>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</si>
  <si>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</si>
  <si>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</si>
  <si>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</si>
  <si>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</si>
  <si>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</si>
  <si>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</si>
  <si>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</si>
  <si>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</si>
  <si>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</si>
  <si>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</si>
  <si>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</si>
  <si>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</si>
  <si>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</si>
  <si>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</si>
  <si>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</si>
  <si>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</si>
  <si>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</si>
  <si>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</si>
  <si>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</si>
  <si>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</si>
  <si>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</si>
  <si>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</si>
  <si>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</si>
  <si>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</si>
  <si>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</si>
  <si>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</si>
  <si>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</si>
  <si>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</si>
  <si>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</si>
  <si>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</si>
  <si>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</si>
  <si>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</si>
  <si>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</si>
  <si>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</si>
  <si>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</si>
  <si>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</si>
  <si>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</si>
  <si>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</si>
  <si>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</si>
  <si>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</si>
  <si>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</si>
  <si>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</si>
  <si>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</si>
  <si>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</si>
  <si>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</si>
  <si>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</si>
  <si>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</si>
  <si>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</si>
  <si>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</si>
  <si>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</si>
  <si>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</si>
  <si>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</si>
  <si>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</si>
  <si>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</si>
  <si>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</si>
  <si>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</si>
  <si>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</si>
  <si>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</si>
  <si>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</si>
  <si>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</si>
  <si>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</si>
  <si>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</si>
  <si>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</si>
  <si>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</si>
  <si>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</si>
  <si>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</si>
  <si>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</si>
  <si>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</si>
  <si>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</si>
  <si>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</si>
  <si>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</si>
  <si>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</si>
  <si>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</si>
  <si>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</si>
  <si>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</si>
  <si>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</si>
  <si>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</si>
  <si>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</si>
  <si>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</si>
  <si>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</si>
  <si>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</si>
  <si>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</si>
  <si>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</si>
  <si>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</si>
  <si>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</si>
  <si>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</si>
  <si>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</si>
  <si>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</si>
  <si>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</si>
  <si>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</si>
  <si>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</si>
  <si>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</si>
  <si>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</si>
  <si>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</si>
  <si>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</si>
  <si>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</si>
  <si>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</si>
  <si>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</si>
  <si>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</si>
  <si>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</si>
  <si>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</si>
  <si>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</si>
  <si>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</si>
  <si>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</si>
  <si>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</si>
  <si>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</si>
  <si>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</si>
  <si>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</si>
  <si>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</si>
  <si>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</si>
  <si>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</si>
  <si>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</si>
  <si>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</si>
  <si>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</si>
  <si>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</si>
  <si>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</si>
  <si>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</si>
  <si>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</si>
  <si>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</si>
  <si>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</si>
  <si>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</si>
  <si>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</si>
  <si>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</si>
  <si>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</si>
  <si>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</si>
  <si>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</si>
  <si>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</si>
  <si>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</si>
  <si>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</si>
  <si>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</si>
  <si>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</si>
  <si>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</si>
  <si>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</si>
  <si>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</si>
  <si>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</si>
  <si>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</si>
  <si>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</si>
  <si>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</si>
  <si>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</si>
  <si>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</si>
  <si>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</si>
  <si>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</si>
  <si>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</si>
  <si>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</si>
  <si>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</si>
  <si>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</si>
  <si>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</si>
  <si>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</si>
  <si>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</si>
  <si>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</si>
  <si>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</si>
  <si>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</si>
  <si>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</si>
  <si>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</si>
  <si>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</si>
  <si>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</si>
  <si>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</si>
  <si>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</si>
  <si>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</si>
  <si>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</si>
  <si>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</si>
  <si>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</si>
  <si>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</si>
  <si>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</si>
  <si>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</si>
  <si>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</si>
  <si>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</si>
  <si>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</si>
  <si>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</si>
  <si>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</si>
  <si>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</si>
  <si>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</si>
  <si>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</si>
  <si>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</si>
  <si>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</si>
  <si>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</si>
  <si>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</si>
  <si>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</si>
  <si>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</si>
  <si>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</si>
  <si>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</si>
  <si>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</si>
  <si>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</si>
  <si>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</si>
  <si>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</si>
  <si>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</si>
  <si>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</si>
  <si>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</si>
  <si>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</si>
  <si>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</si>
  <si>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</si>
  <si>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</si>
  <si>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</si>
  <si>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</si>
  <si>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</si>
  <si>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</si>
  <si>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</si>
  <si>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</si>
  <si>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</si>
  <si>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</si>
  <si>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</si>
  <si>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</si>
  <si>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</si>
  <si>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</si>
  <si>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</si>
  <si>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</si>
  <si>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</si>
  <si>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</si>
  <si>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</si>
  <si>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</si>
  <si>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</si>
  <si>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</si>
  <si>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</si>
  <si>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</si>
  <si>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</si>
  <si>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</si>
  <si>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</si>
  <si>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</si>
  <si>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</si>
  <si>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</si>
  <si>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</si>
  <si>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</si>
  <si>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</si>
  <si>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</si>
  <si>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</si>
  <si>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</si>
  <si>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</si>
  <si>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</si>
  <si>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</si>
  <si>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</si>
  <si>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</si>
  <si>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</si>
  <si>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</si>
  <si>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</si>
  <si>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</si>
  <si>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</si>
  <si>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</si>
  <si>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</si>
  <si>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</si>
  <si>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</si>
  <si>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</si>
  <si>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</si>
  <si>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</si>
  <si>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</si>
  <si>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</si>
  <si>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</si>
  <si>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</si>
  <si>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</si>
  <si>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</si>
  <si>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</si>
  <si>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</si>
  <si>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</si>
  <si>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</si>
  <si>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</si>
  <si>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</si>
  <si>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</si>
  <si>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</si>
  <si>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</si>
  <si>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</si>
  <si>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</si>
  <si>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</si>
  <si>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</si>
  <si>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</si>
  <si>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</si>
  <si>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</si>
  <si>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</si>
  <si>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</si>
  <si>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</si>
  <si>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</si>
  <si>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</si>
  <si>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</si>
  <si>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</si>
  <si>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</si>
  <si>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</si>
  <si>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</si>
  <si>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</si>
  <si>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</si>
  <si>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</si>
  <si>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</si>
  <si>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</si>
  <si>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</si>
  <si>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</si>
  <si>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</si>
  <si>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</si>
  <si>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</si>
  <si>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</si>
  <si>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</si>
  <si>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</si>
  <si>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</si>
  <si>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</si>
  <si>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</si>
  <si>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</si>
  <si>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</si>
  <si>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</si>
  <si>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</si>
  <si>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</si>
  <si>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</si>
  <si>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</si>
  <si>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</si>
  <si>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</si>
  <si>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</si>
  <si>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</si>
  <si>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</si>
  <si>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</si>
  <si>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</si>
  <si>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</si>
  <si>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</si>
  <si>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</si>
  <si>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</si>
  <si>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</si>
  <si>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</si>
  <si>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</si>
  <si>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</si>
  <si>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</si>
  <si>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</si>
  <si>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</si>
  <si>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</si>
  <si>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</si>
  <si>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</si>
  <si>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</si>
  <si>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</si>
  <si>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</si>
  <si>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</si>
  <si>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</si>
  <si>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</si>
  <si>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</si>
  <si>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</si>
  <si>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</si>
  <si>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</si>
  <si>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</si>
  <si>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</si>
  <si>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</si>
  <si>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</si>
  <si>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</si>
  <si>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</si>
  <si>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</si>
  <si>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</si>
  <si>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</si>
  <si>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</si>
  <si>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</si>
  <si>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</si>
  <si>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</si>
  <si>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</si>
  <si>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</si>
  <si>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</si>
  <si>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</si>
  <si>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</si>
  <si>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</si>
  <si>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</si>
  <si>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</si>
  <si>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</si>
  <si>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</si>
  <si>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</si>
  <si>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</si>
  <si>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</si>
  <si>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</si>
  <si>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</si>
  <si>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</si>
  <si>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</si>
  <si>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</si>
  <si>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</si>
  <si>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</si>
  <si>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</si>
  <si>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</si>
  <si>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</si>
  <si>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</si>
  <si>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</si>
  <si>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</si>
  <si>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</si>
  <si>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</si>
  <si>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</si>
  <si>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</si>
  <si>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</si>
  <si>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</si>
  <si>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</si>
  <si>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</si>
  <si>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</si>
  <si>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</si>
  <si>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</si>
  <si>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</si>
  <si>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</si>
  <si>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</si>
  <si>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</si>
  <si>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</si>
  <si>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</si>
  <si>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</si>
  <si>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</si>
  <si>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</si>
  <si>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</si>
  <si>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</si>
  <si>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</si>
  <si>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</si>
  <si>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</si>
  <si>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</si>
  <si>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</si>
  <si>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</si>
  <si>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</si>
  <si>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</si>
  <si>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</si>
  <si>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</si>
  <si>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</si>
  <si>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</si>
  <si>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</si>
  <si>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</si>
  <si>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</si>
  <si>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</si>
  <si>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</si>
  <si>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</si>
  <si>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</si>
  <si>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</si>
  <si>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</si>
  <si>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</si>
  <si>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</si>
  <si>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</si>
  <si>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</si>
  <si>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</si>
  <si>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</si>
  <si>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</si>
  <si>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</si>
  <si>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</si>
  <si>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</si>
  <si>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</si>
  <si>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</si>
  <si>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</si>
  <si>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</si>
  <si>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</si>
  <si>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</si>
  <si>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</si>
  <si>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</si>
  <si>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</si>
  <si>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</si>
  <si>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</si>
  <si>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</si>
  <si>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</si>
  <si>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</si>
  <si>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</si>
  <si>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</si>
  <si>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</si>
  <si>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</si>
  <si>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</si>
  <si>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</si>
  <si>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</si>
  <si>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</si>
  <si>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</si>
  <si>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</si>
  <si>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</si>
  <si>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</si>
  <si>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</si>
  <si>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</si>
  <si>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</si>
  <si>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</si>
  <si>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</si>
  <si>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</si>
  <si>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</si>
  <si>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</si>
  <si>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</si>
  <si>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</si>
  <si>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</si>
  <si>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</si>
  <si>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</si>
  <si>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</si>
  <si>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</si>
  <si>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</si>
  <si>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</si>
  <si>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</si>
  <si>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</si>
  <si>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</si>
  <si>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</si>
  <si>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</si>
  <si>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</si>
  <si>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</si>
  <si>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</si>
  <si>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</si>
  <si>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</si>
  <si>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</si>
  <si>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</si>
  <si>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</si>
  <si>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</si>
  <si>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</si>
  <si>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</si>
  <si>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</si>
  <si>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</si>
  <si>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</si>
  <si>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</si>
  <si>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</si>
  <si>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</si>
  <si>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</si>
  <si>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</si>
  <si>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</si>
  <si>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</si>
  <si>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</si>
  <si>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</si>
  <si>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</si>
  <si>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</si>
  <si>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</si>
  <si>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</si>
  <si>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</si>
  <si>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</si>
  <si>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</si>
  <si>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</si>
  <si>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</si>
  <si>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</si>
  <si>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</si>
  <si>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</si>
  <si>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</si>
  <si>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</si>
  <si>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</si>
  <si>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</si>
  <si>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</si>
  <si>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</si>
  <si>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</si>
  <si>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</si>
  <si>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</si>
  <si>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</si>
  <si>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</si>
  <si>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</si>
  <si>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</si>
  <si>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</si>
  <si>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</si>
  <si>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</si>
  <si>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</si>
  <si>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</si>
  <si>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</si>
  <si>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</si>
  <si>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</si>
  <si>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</si>
  <si>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</si>
  <si>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</si>
  <si>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</si>
  <si>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</si>
  <si>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</si>
  <si>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</si>
  <si>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</si>
  <si>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</si>
  <si>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</si>
  <si>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</si>
  <si>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</si>
  <si>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</si>
  <si>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</si>
  <si>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</si>
  <si>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</si>
  <si>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</si>
  <si>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</si>
  <si>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</si>
  <si>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</si>
  <si>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</si>
  <si>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</si>
  <si>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</si>
  <si>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</si>
  <si>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</si>
  <si>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</si>
  <si>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</si>
  <si>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</si>
  <si>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</si>
  <si>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</si>
  <si>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</si>
  <si>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</si>
  <si>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</si>
  <si>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</si>
  <si>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</si>
  <si>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</si>
  <si>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</si>
  <si>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</si>
  <si>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</si>
  <si>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</si>
  <si>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</si>
  <si>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</si>
  <si>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</si>
  <si>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</si>
  <si>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</si>
  <si>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</si>
  <si>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</si>
  <si>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</si>
  <si>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</si>
  <si>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</si>
  <si>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</si>
  <si>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</si>
  <si>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</si>
  <si>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</si>
  <si>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</si>
  <si>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</si>
  <si>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</si>
  <si>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</si>
  <si>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</si>
  <si>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</si>
  <si>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</si>
  <si>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</si>
  <si>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</si>
  <si>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</si>
  <si>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</si>
  <si>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</si>
  <si>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</si>
  <si>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</si>
  <si>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</si>
  <si>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</si>
  <si>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</si>
  <si>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</si>
  <si>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</si>
  <si>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</si>
  <si>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</si>
  <si>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</si>
  <si>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</si>
  <si>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</si>
  <si>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</si>
  <si>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</si>
  <si>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</si>
  <si>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</si>
  <si>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</si>
  <si>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</si>
  <si>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</si>
  <si>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</si>
  <si>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</si>
  <si>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</si>
  <si>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</si>
  <si>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</si>
  <si>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</si>
  <si>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</si>
  <si>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</si>
  <si>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</si>
  <si>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</si>
  <si>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</si>
  <si>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</si>
  <si>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</si>
  <si>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</si>
  <si>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</si>
  <si>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</si>
  <si>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</si>
  <si>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</si>
  <si>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</si>
  <si>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</si>
  <si>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</si>
  <si>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</si>
  <si>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</si>
  <si>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</si>
  <si>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</si>
  <si>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</si>
  <si>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</si>
  <si>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</si>
  <si>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</si>
  <si>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</si>
  <si>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</si>
  <si>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</si>
  <si>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</si>
  <si>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</si>
  <si>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</si>
  <si>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</si>
  <si>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</si>
  <si>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</si>
  <si>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</si>
  <si>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</si>
  <si>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</si>
  <si>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</si>
  <si>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</si>
  <si>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</si>
  <si>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</si>
  <si>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</si>
  <si>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</si>
  <si>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</si>
  <si>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</si>
  <si>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</si>
  <si>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</si>
  <si>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</si>
  <si>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</si>
  <si>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</si>
  <si>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</si>
  <si>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</si>
  <si>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</si>
  <si>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</si>
  <si>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</si>
  <si>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</si>
  <si>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</si>
  <si>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</si>
  <si>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</si>
  <si>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</si>
  <si>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</si>
  <si>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</si>
  <si>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</si>
  <si>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</si>
  <si>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</si>
  <si>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</si>
  <si>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</si>
  <si>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</si>
  <si>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</si>
  <si>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</si>
  <si>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</si>
  <si>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</si>
  <si>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</si>
  <si>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</si>
  <si>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</si>
  <si>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</si>
  <si>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</si>
  <si>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</si>
  <si>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</si>
  <si>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</si>
  <si>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</si>
  <si>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</si>
  <si>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</si>
  <si>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</si>
  <si>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</si>
  <si>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</si>
  <si>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</si>
  <si>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</si>
  <si>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</si>
  <si>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</si>
  <si>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</si>
  <si>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</si>
  <si>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</si>
  <si>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</si>
  <si>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</si>
  <si>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</si>
  <si>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</si>
  <si>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</si>
  <si>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</si>
  <si>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</si>
  <si>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</si>
  <si>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</si>
  <si>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</si>
  <si>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</si>
  <si>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</si>
  <si>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</si>
  <si>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</si>
  <si>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</si>
  <si>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</si>
  <si>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</si>
  <si>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</si>
  <si>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</si>
  <si>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</si>
  <si>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</si>
  <si>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</si>
  <si>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</si>
  <si>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</si>
  <si>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</si>
  <si>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</si>
  <si>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</si>
  <si>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</si>
  <si>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</si>
  <si>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</si>
  <si>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</si>
  <si>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</si>
  <si>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</si>
  <si>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</si>
  <si>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</si>
  <si>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</si>
  <si>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</si>
  <si>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</si>
  <si>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</si>
  <si>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</si>
  <si>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</si>
  <si>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</si>
  <si>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</si>
  <si>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</si>
  <si>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</si>
  <si>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</si>
  <si>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</si>
  <si>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</si>
  <si>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</si>
  <si>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</si>
  <si>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</si>
  <si>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</si>
  <si>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</si>
  <si>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</si>
  <si>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</si>
  <si>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</si>
  <si>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</si>
  <si>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</si>
  <si>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</si>
  <si>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</si>
  <si>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</si>
  <si>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</si>
  <si>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</si>
  <si>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</si>
  <si>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</si>
  <si>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</si>
  <si>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</si>
  <si>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</si>
  <si>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</si>
  <si>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</si>
  <si>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</si>
  <si>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</si>
  <si>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</si>
  <si>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</si>
  <si>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</si>
  <si>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</si>
  <si>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</si>
  <si>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</si>
  <si>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</si>
  <si>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</si>
  <si>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</si>
  <si>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</si>
  <si>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</si>
  <si>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</si>
  <si>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</si>
  <si>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</si>
  <si>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</si>
  <si>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</si>
  <si>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</si>
  <si>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</si>
  <si>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</si>
  <si>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</si>
  <si>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</si>
  <si>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</si>
  <si>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</si>
  <si>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</si>
  <si>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</si>
  <si>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</si>
  <si>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</si>
  <si>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</si>
  <si>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</si>
  <si>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</si>
  <si>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</si>
  <si>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</si>
  <si>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</si>
  <si>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</si>
  <si>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</si>
  <si>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</si>
  <si>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</si>
  <si>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</si>
  <si>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</si>
  <si>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</si>
  <si>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</si>
  <si>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</si>
  <si>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</si>
  <si>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</si>
  <si>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</si>
  <si>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</si>
  <si>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</si>
  <si>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</si>
  <si>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</si>
  <si>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</si>
  <si>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</si>
  <si>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</si>
  <si>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</si>
  <si>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</si>
  <si>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</si>
  <si>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</si>
  <si>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</si>
  <si>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</si>
  <si>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</si>
  <si>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</si>
  <si>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</si>
  <si>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</si>
  <si>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</si>
  <si>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</si>
  <si>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</si>
  <si>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</si>
  <si>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</si>
  <si>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</si>
  <si>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</si>
  <si>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</si>
  <si>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</si>
  <si>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</si>
  <si>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</si>
  <si>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</si>
  <si>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</si>
  <si>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</si>
  <si>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</si>
  <si>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</si>
  <si>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</si>
  <si>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</si>
  <si>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</si>
  <si>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</si>
  <si>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</si>
  <si>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</si>
  <si>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</si>
  <si>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</si>
  <si>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</si>
  <si>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</si>
  <si>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</si>
  <si>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</si>
  <si>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</si>
  <si>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</si>
  <si>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</si>
  <si>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</si>
  <si>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</si>
  <si>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</si>
  <si>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</si>
  <si>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</si>
  <si>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</si>
  <si>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</si>
  <si>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</si>
  <si>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</si>
  <si>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</si>
  <si>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</si>
  <si>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</si>
  <si>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</si>
  <si>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</si>
  <si>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</si>
  <si>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</si>
  <si>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</si>
  <si>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</si>
  <si>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</si>
  <si>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</si>
  <si>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</si>
  <si>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</si>
  <si>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</si>
  <si>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</si>
  <si>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</si>
  <si>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</si>
  <si>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</si>
  <si>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</si>
  <si>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</si>
  <si>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</si>
  <si>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</si>
  <si>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</si>
  <si>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</si>
  <si>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</si>
  <si>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</si>
  <si>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</si>
  <si>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</si>
  <si>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</si>
  <si>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</si>
  <si>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</si>
  <si>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</si>
  <si>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</si>
  <si>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</si>
  <si>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</si>
  <si>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</si>
  <si>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</si>
  <si>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</si>
  <si>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</si>
  <si>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</si>
  <si>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</si>
  <si>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</si>
  <si>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</si>
  <si>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</si>
  <si>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</si>
  <si>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</si>
  <si>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</si>
  <si>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</si>
  <si>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</si>
  <si>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</si>
  <si>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</si>
  <si>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</si>
  <si>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</si>
  <si>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</si>
  <si>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</si>
  <si>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</si>
  <si>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</si>
  <si>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</si>
  <si>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</si>
  <si>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</si>
  <si>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</si>
  <si>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</si>
  <si>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</si>
  <si>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</si>
  <si>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</si>
  <si>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</si>
  <si>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</si>
  <si>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</si>
  <si>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</si>
  <si>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</si>
  <si>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</si>
  <si>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</si>
  <si>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</si>
  <si>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</si>
  <si>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</si>
  <si>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</si>
  <si>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</si>
  <si>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</si>
  <si>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</si>
  <si>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</si>
  <si>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</si>
  <si>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</si>
  <si>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</si>
  <si>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</si>
  <si>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</si>
  <si>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</si>
  <si>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</si>
  <si>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</si>
  <si>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</si>
  <si>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</si>
  <si>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</si>
  <si>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</si>
  <si>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</si>
  <si>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</si>
  <si>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</si>
  <si>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</si>
  <si>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</si>
  <si>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</si>
  <si>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</si>
  <si>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</si>
  <si>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</si>
  <si>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</si>
  <si>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</si>
  <si>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</si>
  <si>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</si>
  <si>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</si>
  <si>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</si>
  <si>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</si>
  <si>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</si>
  <si>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</si>
  <si>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</si>
  <si>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</si>
  <si>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</si>
  <si>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</si>
  <si>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</si>
  <si>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</si>
  <si>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</si>
  <si>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</si>
  <si>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</si>
  <si>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</si>
  <si>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</si>
  <si>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</si>
  <si>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</si>
  <si>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</si>
  <si>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</si>
  <si>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</si>
  <si>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</si>
  <si>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</si>
  <si>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</si>
  <si>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</si>
  <si>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</si>
  <si>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</si>
  <si>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</si>
  <si>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</si>
  <si>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</si>
  <si>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</si>
  <si>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</si>
  <si>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</si>
  <si>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</si>
  <si>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</si>
  <si>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</si>
  <si>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</si>
  <si>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</si>
  <si>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</si>
  <si>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</si>
  <si>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</si>
  <si>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</si>
  <si>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</si>
  <si>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</si>
  <si>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</si>
  <si>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</si>
  <si>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</si>
  <si>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</si>
  <si>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</si>
  <si>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</si>
  <si>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</si>
  <si>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</si>
  <si>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</si>
  <si>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</si>
  <si>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</si>
  <si>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</si>
  <si>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</si>
  <si>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</si>
  <si>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</si>
  <si>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</si>
  <si>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</si>
  <si>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</si>
  <si>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</si>
  <si>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</si>
  <si>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</si>
  <si>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</si>
  <si>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</si>
  <si>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</si>
  <si>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</si>
  <si>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</si>
  <si>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</si>
  <si>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</si>
  <si>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</si>
  <si>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</si>
  <si>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</si>
  <si>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</si>
  <si>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</si>
  <si>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</si>
  <si>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</si>
  <si>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</si>
  <si>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</si>
  <si>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</si>
  <si>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</si>
  <si>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</si>
  <si>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</si>
  <si>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</si>
  <si>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</si>
  <si>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</si>
  <si>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</si>
  <si>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</si>
  <si>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</si>
  <si>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</si>
  <si>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</si>
  <si>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</si>
  <si>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</si>
  <si>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</si>
  <si>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</si>
  <si>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</si>
  <si>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</si>
  <si>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</si>
  <si>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</si>
  <si>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</si>
  <si>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</si>
  <si>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</si>
  <si>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</si>
  <si>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</si>
  <si>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</si>
  <si>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</si>
  <si>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</si>
  <si>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</si>
  <si>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</si>
  <si>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</si>
  <si>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</si>
  <si>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</si>
  <si>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</si>
  <si>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</si>
  <si>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</si>
  <si>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</si>
  <si>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</si>
  <si>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</si>
  <si>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</si>
  <si>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</si>
  <si>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</si>
  <si>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</si>
  <si>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</si>
  <si>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</si>
  <si>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</si>
  <si>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</si>
  <si>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</si>
  <si>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</si>
  <si>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</si>
  <si>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</si>
  <si>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</si>
  <si>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</si>
  <si>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</si>
  <si>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</si>
  <si>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</si>
  <si>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</si>
  <si>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</si>
  <si>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</si>
  <si>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</si>
  <si>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</si>
  <si>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</si>
  <si>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</si>
  <si>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</si>
  <si>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</si>
  <si>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</si>
  <si>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</si>
  <si>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</si>
  <si>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</si>
  <si>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</si>
  <si>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</si>
  <si>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</si>
  <si>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</si>
  <si>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</si>
  <si>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</si>
  <si>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</si>
  <si>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</si>
  <si>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</si>
  <si>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</si>
  <si>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</si>
  <si>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</si>
  <si>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</si>
  <si>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</si>
  <si>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</si>
  <si>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</si>
  <si>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</si>
  <si>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</si>
  <si>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</si>
  <si>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</si>
  <si>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</si>
  <si>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</si>
  <si>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</si>
  <si>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</si>
  <si>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</si>
  <si>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</si>
  <si>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</si>
  <si>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</si>
  <si>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</si>
  <si>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</si>
  <si>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</si>
  <si>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</si>
  <si>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</si>
  <si>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</si>
  <si>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</si>
  <si>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</si>
  <si>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</si>
  <si>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</si>
  <si>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</si>
  <si>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</si>
  <si>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</si>
  <si>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</si>
  <si>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</si>
  <si>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</si>
  <si>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</si>
  <si>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</si>
  <si>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</si>
  <si>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</si>
  <si>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</si>
  <si>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</si>
  <si>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</si>
  <si>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</si>
  <si>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</si>
  <si>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</si>
  <si>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</si>
  <si>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</si>
  <si>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</si>
  <si>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</si>
  <si>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</si>
  <si>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</si>
  <si>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</si>
  <si>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</si>
  <si>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</si>
  <si>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</si>
  <si>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</si>
  <si>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</si>
  <si>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</si>
  <si>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</si>
  <si>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</si>
  <si>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</si>
  <si>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</si>
  <si>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</si>
  <si>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</si>
  <si>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</si>
  <si>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</si>
  <si>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</si>
  <si>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</si>
  <si>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</si>
  <si>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</si>
  <si>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</si>
  <si>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</si>
  <si>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</si>
  <si>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</si>
  <si>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</si>
  <si>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</si>
  <si>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</si>
  <si>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</si>
  <si>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</si>
  <si>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</si>
  <si>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</si>
  <si>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</si>
  <si>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</si>
  <si>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</si>
  <si>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</si>
  <si>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</si>
  <si>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</si>
  <si>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</si>
  <si>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</si>
  <si>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</si>
  <si>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</si>
  <si>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</si>
  <si>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</si>
  <si>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</si>
  <si>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</si>
  <si>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</si>
  <si>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</si>
  <si>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</si>
  <si>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</si>
  <si>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</si>
  <si>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</si>
  <si>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</si>
  <si>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</si>
  <si>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</si>
  <si>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</si>
  <si>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</si>
  <si>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</si>
  <si>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</si>
  <si>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</si>
  <si>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</si>
  <si>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</si>
  <si>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</si>
  <si>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</si>
  <si>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</si>
  <si>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</si>
  <si>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</si>
  <si>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</si>
  <si>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</si>
  <si>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</si>
  <si>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</si>
  <si>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</si>
  <si>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</si>
  <si>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</si>
  <si>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</si>
  <si>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</si>
  <si>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</si>
  <si>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</si>
  <si>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</si>
  <si>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</si>
  <si>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</si>
  <si>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</si>
  <si>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</si>
  <si>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</si>
  <si>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</si>
  <si>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</si>
  <si>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</si>
  <si>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</si>
  <si>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</si>
  <si>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</si>
  <si>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</si>
  <si>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</si>
  <si>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</si>
  <si>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</si>
  <si>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</si>
  <si>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</si>
  <si>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</si>
  <si>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</si>
  <si>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</si>
  <si>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</si>
  <si>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</si>
  <si>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</si>
  <si>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</si>
  <si>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</si>
  <si>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</si>
  <si>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</si>
  <si>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</si>
  <si>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</si>
  <si>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</si>
  <si>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</si>
  <si>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</si>
  <si>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</si>
  <si>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</si>
  <si>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</si>
  <si>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</si>
  <si>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</si>
  <si>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</si>
  <si>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</si>
  <si>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</si>
  <si>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</si>
  <si>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</si>
  <si>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</si>
  <si>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</si>
  <si>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</si>
  <si>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</si>
  <si>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</si>
  <si>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</si>
  <si>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</si>
  <si>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</si>
  <si>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</si>
  <si>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</si>
  <si>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</si>
  <si>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</si>
  <si>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</si>
  <si>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</si>
  <si>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</si>
  <si>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</si>
  <si>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</si>
  <si>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</si>
  <si>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</si>
  <si>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</si>
  <si>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</si>
  <si>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</si>
  <si>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</si>
  <si>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</si>
  <si>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</si>
  <si>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</si>
  <si>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</si>
  <si>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</si>
  <si>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</si>
  <si>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</si>
  <si>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</si>
  <si>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</si>
  <si>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</si>
  <si>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</si>
  <si>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</si>
  <si>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</si>
  <si>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</si>
  <si>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</si>
  <si>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</si>
  <si>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</si>
  <si>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</si>
  <si>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</si>
  <si>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</si>
  <si>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</si>
  <si>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</si>
  <si>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</si>
  <si>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</si>
  <si>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</si>
  <si>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</si>
  <si>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</si>
  <si>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</si>
  <si>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</si>
  <si>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</si>
  <si>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</si>
  <si>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</si>
  <si>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</si>
  <si>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</si>
  <si>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</si>
  <si>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</si>
  <si>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</si>
  <si>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</si>
  <si>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</si>
  <si>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</si>
  <si>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</si>
  <si>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</si>
  <si>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</si>
  <si>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</si>
  <si>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</si>
  <si>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</si>
  <si>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</si>
  <si>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</si>
  <si>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</si>
  <si>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</si>
  <si>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</si>
  <si>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</si>
  <si>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</si>
  <si>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</si>
  <si>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</si>
  <si>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</si>
  <si>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</si>
  <si>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</si>
  <si>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</si>
  <si>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</si>
  <si>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</si>
  <si>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</si>
  <si>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</si>
  <si>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</si>
  <si>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</si>
  <si>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</si>
  <si>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</si>
  <si>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</si>
  <si>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</si>
  <si>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</si>
  <si>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</si>
  <si>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</si>
  <si>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</si>
  <si>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</si>
  <si>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</si>
  <si>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</si>
  <si>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</si>
  <si>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</si>
  <si>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</si>
  <si>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</si>
  <si>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</si>
  <si>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</si>
  <si>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</si>
  <si>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</si>
  <si>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</si>
  <si>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</si>
  <si>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</si>
  <si>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</si>
  <si>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</si>
  <si>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</si>
  <si>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</si>
  <si>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</si>
  <si>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</si>
  <si>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</si>
  <si>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</si>
  <si>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</si>
  <si>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</si>
  <si>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</si>
  <si>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</si>
  <si>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</si>
  <si>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</si>
  <si>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</si>
  <si>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</si>
  <si>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</si>
  <si>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</si>
  <si>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</si>
  <si>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</si>
  <si>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</si>
  <si>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</si>
  <si>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</si>
  <si>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</si>
  <si>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</si>
  <si>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</si>
  <si>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</si>
  <si>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</si>
  <si>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</si>
  <si>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</si>
  <si>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</si>
  <si>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</si>
  <si>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</si>
  <si>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</si>
  <si>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</si>
  <si>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</si>
  <si>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</si>
  <si>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</si>
  <si>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</si>
  <si>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</si>
  <si>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</si>
  <si>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</si>
  <si>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</si>
  <si>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</si>
  <si>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</si>
  <si>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</si>
  <si>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</si>
  <si>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</si>
  <si>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</si>
  <si>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</si>
  <si>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</si>
  <si>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</si>
  <si>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</si>
  <si>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</si>
  <si>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</si>
  <si>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</si>
  <si>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</si>
  <si>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</si>
  <si>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</si>
  <si>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</si>
  <si>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</si>
  <si>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</si>
  <si>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</si>
  <si>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</si>
  <si>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</si>
  <si>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</si>
  <si>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</si>
  <si>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</si>
  <si>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</si>
  <si>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</si>
  <si>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</si>
  <si>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</si>
  <si>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</si>
  <si>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</si>
  <si>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</si>
  <si>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</si>
  <si>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</si>
  <si>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</si>
  <si>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</si>
  <si>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</si>
  <si>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</si>
  <si>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</si>
  <si>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</si>
  <si>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</si>
  <si>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</si>
  <si>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</si>
  <si>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</si>
  <si>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</si>
  <si>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</si>
  <si>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</si>
  <si>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</si>
  <si>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</si>
  <si>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</si>
  <si>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</si>
  <si>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</si>
  <si>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</si>
  <si>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</si>
  <si>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</si>
  <si>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</si>
  <si>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</si>
  <si>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</si>
  <si>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</si>
  <si>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</si>
  <si>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</si>
  <si>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</si>
  <si>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</si>
  <si>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</si>
  <si>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</si>
  <si>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</si>
  <si>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</si>
  <si>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</si>
  <si>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</si>
  <si>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</si>
  <si>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</si>
  <si>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</si>
  <si>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</si>
  <si>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</si>
  <si>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</si>
  <si>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</si>
  <si>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</si>
  <si>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</si>
  <si>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</si>
  <si>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</si>
  <si>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</si>
  <si>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</si>
  <si>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</si>
  <si>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</si>
  <si>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</si>
  <si>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</si>
  <si>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</si>
  <si>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</si>
  <si>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</si>
  <si>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</si>
  <si>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</si>
  <si>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</si>
  <si>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</si>
  <si>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</si>
  <si>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</si>
  <si>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</si>
  <si>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</si>
  <si>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</si>
  <si>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</si>
  <si>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</si>
  <si>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</si>
  <si>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</si>
  <si>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</si>
  <si>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</si>
  <si>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</si>
  <si>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</si>
  <si>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</si>
  <si>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</si>
  <si>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</si>
  <si>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</si>
  <si>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</si>
  <si>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</si>
  <si>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</si>
  <si>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</si>
  <si>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</si>
  <si>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</si>
  <si>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</si>
  <si>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</si>
  <si>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</si>
  <si>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</si>
  <si>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</si>
  <si>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</si>
  <si>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</si>
  <si>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</si>
  <si>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</si>
  <si>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</si>
  <si>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</si>
  <si>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</si>
  <si>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</si>
  <si>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</si>
  <si>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</si>
  <si>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</si>
  <si>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</si>
  <si>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</si>
  <si>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</si>
  <si>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</si>
  <si>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</si>
  <si>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</si>
  <si>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</si>
  <si>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</si>
  <si>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</si>
  <si>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</si>
  <si>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</si>
  <si>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</si>
  <si>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</si>
  <si>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</si>
  <si>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</si>
  <si>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</si>
  <si>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</si>
  <si>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</si>
  <si>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</si>
  <si>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</si>
  <si>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</si>
  <si>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</si>
  <si>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</si>
  <si>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</si>
  <si>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</si>
  <si>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</si>
  <si>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</si>
  <si>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</si>
  <si>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</si>
  <si>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</si>
  <si>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</si>
  <si>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</si>
  <si>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</si>
  <si>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</si>
  <si>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</si>
  <si>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</si>
  <si>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</si>
  <si>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</si>
  <si>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</si>
  <si>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</si>
  <si>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</si>
  <si>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</si>
  <si>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</si>
  <si>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</si>
  <si>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</si>
  <si>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</si>
  <si>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</si>
  <si>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</si>
  <si>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</si>
  <si>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</si>
  <si>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</si>
  <si>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</si>
  <si>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</si>
  <si>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</si>
  <si>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</si>
  <si>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</si>
  <si>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</si>
  <si>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</si>
  <si>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</si>
  <si>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</si>
  <si>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</si>
  <si>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</si>
  <si>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</si>
  <si>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</si>
  <si>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</si>
  <si>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</si>
  <si>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</si>
  <si>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</si>
  <si>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</si>
  <si>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</si>
  <si>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</si>
  <si>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</si>
  <si>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</si>
  <si>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</si>
  <si>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</si>
  <si>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</si>
  <si>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</si>
  <si>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</si>
  <si>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</si>
  <si>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</si>
  <si>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</si>
  <si>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</si>
  <si>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</si>
  <si>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</si>
  <si>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</si>
  <si>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</si>
  <si>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</si>
  <si>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</si>
  <si>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</si>
  <si>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</si>
  <si>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</si>
  <si>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</si>
  <si>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</si>
  <si>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</si>
  <si>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</si>
  <si>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</si>
  <si>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</si>
  <si>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</si>
  <si>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</si>
  <si>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</si>
  <si>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</si>
  <si>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</si>
  <si>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</si>
  <si>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</si>
  <si>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</si>
  <si>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</si>
  <si>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</si>
  <si>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</si>
  <si>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</si>
  <si>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</si>
  <si>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</si>
  <si>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</si>
  <si>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</si>
  <si>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</si>
  <si>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</si>
  <si>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</si>
  <si>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</si>
  <si>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</si>
  <si>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</si>
  <si>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</si>
  <si>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</si>
  <si>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</si>
  <si>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</si>
  <si>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</si>
  <si>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</si>
  <si>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</si>
  <si>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</si>
  <si>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</si>
  <si>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</si>
  <si>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</si>
  <si>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</si>
  <si>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</si>
  <si>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</si>
  <si>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</si>
  <si>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</si>
  <si>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</si>
  <si>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</si>
  <si>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</si>
  <si>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</si>
  <si>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</si>
  <si>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</si>
  <si>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</si>
  <si>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</si>
  <si>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</si>
  <si>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</si>
  <si>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</si>
  <si>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</si>
  <si>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</si>
  <si>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</si>
  <si>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</si>
  <si>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</si>
  <si>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</si>
  <si>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</si>
  <si>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</si>
  <si>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</si>
  <si>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</si>
  <si>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</si>
  <si>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</si>
  <si>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</si>
  <si>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</si>
  <si>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</si>
  <si>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</si>
  <si>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</si>
  <si>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</si>
  <si>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</si>
  <si>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</si>
  <si>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</si>
  <si>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</si>
  <si>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</si>
  <si>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</si>
  <si>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</si>
  <si>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</si>
  <si>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</si>
  <si>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</si>
  <si>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</si>
  <si>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</si>
  <si>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</si>
  <si>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</si>
  <si>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</si>
  <si>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</si>
  <si>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</si>
  <si>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</si>
  <si>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</si>
  <si>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</si>
  <si>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</si>
  <si>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</si>
  <si>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</si>
  <si>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</si>
  <si>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</si>
  <si>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</si>
  <si>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</si>
  <si>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</si>
  <si>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</si>
  <si>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</si>
  <si>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</si>
  <si>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</si>
  <si>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</si>
  <si>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</si>
  <si>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</si>
  <si>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</si>
  <si>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</si>
  <si>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</si>
  <si>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</si>
  <si>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</si>
  <si>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</si>
  <si>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</si>
  <si>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</si>
  <si>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</si>
  <si>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</si>
  <si>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</si>
  <si>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</si>
  <si>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</si>
  <si>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</si>
  <si>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</si>
  <si>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</si>
  <si>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</si>
  <si>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</si>
  <si>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</si>
  <si>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</si>
  <si>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</si>
  <si>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</si>
  <si>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</si>
  <si>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</si>
  <si>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</si>
  <si>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</si>
  <si>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</si>
  <si>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</si>
  <si>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</si>
  <si>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</si>
  <si>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</si>
  <si>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</si>
  <si>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</si>
  <si>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</si>
  <si>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</si>
  <si>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</si>
  <si>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</si>
  <si>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</si>
  <si>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</si>
  <si>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</si>
  <si>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</si>
  <si>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</si>
  <si>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</si>
  <si>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</si>
  <si>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</si>
  <si>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</si>
  <si>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</si>
  <si>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</si>
  <si>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</si>
  <si>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</si>
  <si>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</si>
  <si>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</si>
  <si>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</si>
  <si>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</si>
  <si>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</si>
  <si>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</si>
  <si>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</si>
  <si>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</si>
  <si>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</si>
  <si>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</si>
  <si>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</si>
  <si>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</si>
  <si>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</si>
  <si>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</si>
  <si>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</si>
  <si>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</si>
  <si>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</si>
  <si>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</si>
  <si>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</si>
  <si>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</si>
  <si>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</si>
  <si>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</si>
  <si>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</si>
  <si>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</si>
  <si>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</si>
  <si>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</si>
  <si>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</si>
  <si>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</si>
  <si>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</si>
  <si>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</si>
  <si>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</si>
  <si>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</si>
  <si>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</si>
  <si>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</si>
  <si>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</si>
  <si>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</si>
  <si>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</si>
  <si>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</si>
  <si>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</si>
  <si>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</si>
  <si>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</si>
  <si>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</si>
  <si>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</si>
  <si>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</si>
  <si>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</si>
  <si>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</si>
  <si>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</si>
  <si>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</si>
  <si>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</si>
  <si>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</si>
  <si>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</si>
  <si>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</si>
  <si>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</si>
  <si>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</si>
  <si>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</si>
  <si>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</si>
  <si>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</si>
  <si>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</si>
  <si>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</si>
  <si>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</si>
  <si>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</si>
  <si>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</si>
  <si>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</si>
  <si>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</si>
  <si>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</si>
  <si>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</si>
  <si>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</si>
  <si>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</si>
  <si>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</si>
  <si>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</si>
  <si>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</si>
  <si>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</si>
  <si>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</si>
  <si>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</si>
  <si>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</si>
  <si>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</si>
  <si>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</si>
  <si>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</si>
  <si>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</si>
  <si>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</si>
  <si>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</si>
  <si>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</si>
  <si>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</si>
  <si>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</si>
  <si>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</si>
  <si>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</si>
  <si>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</si>
  <si>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</si>
  <si>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</si>
  <si>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</si>
  <si>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</si>
  <si>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</si>
  <si>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</si>
  <si>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</si>
  <si>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</si>
  <si>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</si>
  <si>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</si>
  <si>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</si>
  <si>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</si>
  <si>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</si>
  <si>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</si>
  <si>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</si>
  <si>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</si>
  <si>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</si>
  <si>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</si>
  <si>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</si>
  <si>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</si>
  <si>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</si>
  <si>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</si>
  <si>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</si>
  <si>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</si>
  <si>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</si>
  <si>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</si>
  <si>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</si>
  <si>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</si>
  <si>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</si>
  <si>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</si>
  <si>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</si>
  <si>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</si>
  <si>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</si>
  <si>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</si>
  <si>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</si>
  <si>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</si>
  <si>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</si>
  <si>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</si>
  <si>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</si>
  <si>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</si>
  <si>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</si>
  <si>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</si>
  <si>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</si>
  <si>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</si>
  <si>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</si>
  <si>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</si>
  <si>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</si>
  <si>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</si>
  <si>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</si>
  <si>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</si>
  <si>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</si>
  <si>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</si>
  <si>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</si>
  <si>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</si>
  <si>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</si>
  <si>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</si>
  <si>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</si>
  <si>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</si>
  <si>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</si>
  <si>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</si>
  <si>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</si>
  <si>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</si>
  <si>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</si>
  <si>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</si>
  <si>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</si>
  <si>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</si>
  <si>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</si>
  <si>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</si>
  <si>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</si>
  <si>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</si>
  <si>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</si>
  <si>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</si>
  <si>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</si>
  <si>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</si>
  <si>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</si>
  <si>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</si>
  <si>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</si>
  <si>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</si>
  <si>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</si>
  <si>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</si>
  <si>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</si>
  <si>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</si>
  <si>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</si>
  <si>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</si>
  <si>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</si>
  <si>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</si>
  <si>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</si>
  <si>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</si>
  <si>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</si>
  <si>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</si>
  <si>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</si>
  <si>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</si>
  <si>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</si>
  <si>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</si>
  <si>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</si>
  <si>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</si>
  <si>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</si>
  <si>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</si>
  <si>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</si>
  <si>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</si>
  <si>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</si>
  <si>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</si>
  <si>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</si>
  <si>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</si>
  <si>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</si>
  <si>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</si>
  <si>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</si>
  <si>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</si>
  <si>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</si>
  <si>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</si>
  <si>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</si>
  <si>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</si>
  <si>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</si>
  <si>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</si>
  <si>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</si>
  <si>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</si>
  <si>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</si>
  <si>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</si>
  <si>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</si>
  <si>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</si>
  <si>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</si>
  <si>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</si>
  <si>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</si>
  <si>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</si>
  <si>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</si>
  <si>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</si>
  <si>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</si>
  <si>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</si>
  <si>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</si>
  <si>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</si>
  <si>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</si>
  <si>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</si>
  <si>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</si>
  <si>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</si>
  <si>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</si>
  <si>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</si>
  <si>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</si>
  <si>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</si>
  <si>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</si>
  <si>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</si>
  <si>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</si>
  <si>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</si>
  <si>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</si>
  <si>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</si>
  <si>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</si>
  <si>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</si>
  <si>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</si>
  <si>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</si>
  <si>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</si>
  <si>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</si>
  <si>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</si>
  <si>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</si>
  <si>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</si>
  <si>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</si>
  <si>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</si>
  <si>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</si>
  <si>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</si>
  <si>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</si>
  <si>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</si>
  <si>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</si>
  <si>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</si>
  <si>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</si>
  <si>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</si>
  <si>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</si>
  <si>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</si>
  <si>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</si>
  <si>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</si>
  <si>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</si>
  <si>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</si>
  <si>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</si>
  <si>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</si>
  <si>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</si>
  <si>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</si>
  <si>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</si>
  <si>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</si>
  <si>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</si>
  <si>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</si>
  <si>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</si>
  <si>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</si>
  <si>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</si>
  <si>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</si>
  <si>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</si>
  <si>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</si>
  <si>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</si>
  <si>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</si>
  <si>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</si>
  <si>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</si>
  <si>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</si>
  <si>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</si>
  <si>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</si>
  <si>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</si>
  <si>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</si>
  <si>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</si>
  <si>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</si>
  <si>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</si>
  <si>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</si>
  <si>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</si>
  <si>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</si>
  <si>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</si>
  <si>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</si>
  <si>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</si>
  <si>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</si>
  <si>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</si>
  <si>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</si>
  <si>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</si>
  <si>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</si>
  <si>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</si>
  <si>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</si>
  <si>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</si>
  <si>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</si>
  <si>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</si>
  <si>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</si>
  <si>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</si>
  <si>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</si>
  <si>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</si>
  <si>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</si>
  <si>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</si>
  <si>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</si>
  <si>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</si>
  <si>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</si>
  <si>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</si>
  <si>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</si>
  <si>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</si>
  <si>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</si>
  <si>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</si>
  <si>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</si>
  <si>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</si>
  <si>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</si>
  <si>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</si>
  <si>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</si>
  <si>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</si>
  <si>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</si>
  <si>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</si>
  <si>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</si>
  <si>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</si>
  <si>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</si>
  <si>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</si>
  <si>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</si>
  <si>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</si>
  <si>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</si>
  <si>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</si>
  <si>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</si>
  <si>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</si>
  <si>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</si>
  <si>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</si>
  <si>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</si>
  <si>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</si>
  <si>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</si>
  <si>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</si>
  <si>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</si>
  <si>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</si>
  <si>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</si>
  <si>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</si>
  <si>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</si>
  <si>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</si>
  <si>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</si>
  <si>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</si>
  <si>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</si>
  <si>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</si>
  <si>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</si>
  <si>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</si>
  <si>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</si>
  <si>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</si>
  <si>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</si>
  <si>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</si>
  <si>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</si>
  <si>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</si>
  <si>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</si>
  <si>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</si>
  <si>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</si>
  <si>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</si>
  <si>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</si>
  <si>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</si>
  <si>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</si>
  <si>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</si>
  <si>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</si>
  <si>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</si>
  <si>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</si>
  <si>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</si>
  <si>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</si>
  <si>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</si>
  <si>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</si>
  <si>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</si>
  <si>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</si>
  <si>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</si>
  <si>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</si>
  <si>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</si>
  <si>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</si>
  <si>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</si>
  <si>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</si>
  <si>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</si>
  <si>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</si>
  <si>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</si>
  <si>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</si>
  <si>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</si>
  <si>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</si>
  <si>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</si>
  <si>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</si>
  <si>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</si>
  <si>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</si>
  <si>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</si>
  <si>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</si>
  <si>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</si>
  <si>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</si>
  <si>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</si>
  <si>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</si>
  <si>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</si>
  <si>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</si>
  <si>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</si>
  <si>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</si>
  <si>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</si>
  <si>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</si>
  <si>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</si>
  <si>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</si>
  <si>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</si>
  <si>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</si>
  <si>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</si>
  <si>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</si>
  <si>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</si>
  <si>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</si>
  <si>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</si>
  <si>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</si>
  <si>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</si>
  <si>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</si>
  <si>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</si>
  <si>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</si>
  <si>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</si>
  <si>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</si>
  <si>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</si>
  <si>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</si>
  <si>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</si>
  <si>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</si>
  <si>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</si>
  <si>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</si>
  <si>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</si>
  <si>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</si>
  <si>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</si>
  <si>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</si>
  <si>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</si>
  <si>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</si>
  <si>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</si>
  <si>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</si>
  <si>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</si>
  <si>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</si>
  <si>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</si>
  <si>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</si>
  <si>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</si>
  <si>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</si>
  <si>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</si>
  <si>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</si>
  <si>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</si>
  <si>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</si>
  <si>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</si>
  <si>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</si>
  <si>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</si>
  <si>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</si>
  <si>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</si>
  <si>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</si>
  <si>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</si>
  <si>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</si>
  <si>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</si>
  <si>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</si>
  <si>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</si>
  <si>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</si>
  <si>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</si>
  <si>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</si>
  <si>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</si>
  <si>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</si>
  <si>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</si>
  <si>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</si>
  <si>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</si>
  <si>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</si>
  <si>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</si>
  <si>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</si>
  <si>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</si>
  <si>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</si>
  <si>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</si>
  <si>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</si>
  <si>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</si>
  <si>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</si>
  <si>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</si>
  <si>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</si>
  <si>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</si>
  <si>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</si>
  <si>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</si>
  <si>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</si>
  <si>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</si>
  <si>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</si>
  <si>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</si>
  <si>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</si>
  <si>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</si>
  <si>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</si>
  <si>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</si>
  <si>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</si>
  <si>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</si>
  <si>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</si>
  <si>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</si>
  <si>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</si>
  <si>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</si>
  <si>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</si>
  <si>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</si>
  <si>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</si>
  <si>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</si>
  <si>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</si>
  <si>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</si>
  <si>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</si>
  <si>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</si>
  <si>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</si>
  <si>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</si>
  <si>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</si>
  <si>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</si>
  <si>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</si>
  <si>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</si>
  <si>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</si>
  <si>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</si>
  <si>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</si>
  <si>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</si>
  <si>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</si>
  <si>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</si>
  <si>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</si>
  <si>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</si>
  <si>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</si>
  <si>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</si>
  <si>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</si>
  <si>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</si>
  <si>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</si>
  <si>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</si>
  <si>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</si>
  <si>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</si>
  <si>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</si>
  <si>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</si>
  <si>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</si>
  <si>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</si>
  <si>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</si>
  <si>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</si>
  <si>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</si>
  <si>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</si>
  <si>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</si>
  <si>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</si>
  <si>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</si>
  <si>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</si>
  <si>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</si>
  <si>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</si>
  <si>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</si>
  <si>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</si>
  <si>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</si>
  <si>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</si>
  <si>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</si>
  <si>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</si>
  <si>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</si>
  <si>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</si>
  <si>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</si>
  <si>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</si>
  <si>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</si>
  <si>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</si>
  <si>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</si>
  <si>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</si>
  <si>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</si>
  <si>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</si>
  <si>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</si>
  <si>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</si>
  <si>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</si>
  <si>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</si>
  <si>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</si>
  <si>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</si>
  <si>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</si>
  <si>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</si>
  <si>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</si>
  <si>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</si>
  <si>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</si>
  <si>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</si>
  <si>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</si>
  <si>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</si>
  <si>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</si>
  <si>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</si>
  <si>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</si>
  <si>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</si>
  <si>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</si>
  <si>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</si>
  <si>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</si>
  <si>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</si>
  <si>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</si>
  <si>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</si>
  <si>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</si>
  <si>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</si>
  <si>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</si>
  <si>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</si>
  <si>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</si>
  <si>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</si>
  <si>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</si>
  <si>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</si>
  <si>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</si>
  <si>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</si>
  <si>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</si>
  <si>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</si>
  <si>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</si>
  <si>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</si>
  <si>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</si>
  <si>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</si>
  <si>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</si>
  <si>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</si>
  <si>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</si>
  <si>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</si>
  <si>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</si>
  <si>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</si>
  <si>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</si>
  <si>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</si>
  <si>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</si>
  <si>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</si>
  <si>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</si>
  <si>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</si>
  <si>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</si>
  <si>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</si>
  <si>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</si>
  <si>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</si>
  <si>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</si>
  <si>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</si>
  <si>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</si>
  <si>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</si>
  <si>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</si>
  <si>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</si>
  <si>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</si>
  <si>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</si>
  <si>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</si>
  <si>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</si>
  <si>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</si>
  <si>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</si>
  <si>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</si>
  <si>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</si>
  <si>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</si>
  <si>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</si>
  <si>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</si>
  <si>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</si>
  <si>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</si>
  <si>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</si>
  <si>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</si>
  <si>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</si>
  <si>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</si>
  <si>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</si>
  <si>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</si>
  <si>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</si>
  <si>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</si>
  <si>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</si>
  <si>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</si>
  <si>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</si>
  <si>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</si>
  <si>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</si>
  <si>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</si>
  <si>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</si>
  <si>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</si>
  <si>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</si>
  <si>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</si>
  <si>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</si>
  <si>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</si>
  <si>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</si>
  <si>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</si>
  <si>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</si>
  <si>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</si>
  <si>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</si>
  <si>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</si>
  <si>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</si>
  <si>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</si>
  <si>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</si>
  <si>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</si>
  <si>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</si>
  <si>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</si>
  <si>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</si>
  <si>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</si>
  <si>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</si>
  <si>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</si>
  <si>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</si>
  <si>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</si>
  <si>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</si>
  <si>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</si>
  <si>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</si>
  <si>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</si>
  <si>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</si>
  <si>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</si>
  <si>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</si>
  <si>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</si>
  <si>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</si>
  <si>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</si>
  <si>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</si>
  <si>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</si>
  <si>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</si>
  <si>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</si>
  <si>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</si>
  <si>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</si>
  <si>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</si>
  <si>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</si>
  <si>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</si>
  <si>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</si>
  <si>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</si>
  <si>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</si>
  <si>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</si>
  <si>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</si>
  <si>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</si>
  <si>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</si>
  <si>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</si>
  <si>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</si>
  <si>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</si>
  <si>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</si>
  <si>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</si>
  <si>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</si>
  <si>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</si>
  <si>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</si>
  <si>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</si>
  <si>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</si>
  <si>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</si>
  <si>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</si>
  <si>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</si>
  <si>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</si>
  <si>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</si>
  <si>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</si>
  <si>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</si>
  <si>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</si>
  <si>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</si>
  <si>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</si>
  <si>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</si>
  <si>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</si>
  <si>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</si>
  <si>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</si>
  <si>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</si>
  <si>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</si>
  <si>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</si>
  <si>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</si>
  <si>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</si>
  <si>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</si>
  <si>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</si>
  <si>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</si>
  <si>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</si>
  <si>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</si>
  <si>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</si>
  <si>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</si>
  <si>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</si>
  <si>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</si>
  <si>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</si>
  <si>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</si>
  <si>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</si>
  <si>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</si>
  <si>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</si>
  <si>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</si>
  <si>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</si>
  <si>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</si>
  <si>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</si>
  <si>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</si>
  <si>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</si>
  <si>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</si>
  <si>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</si>
  <si>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</si>
  <si>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</si>
  <si>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</si>
  <si>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</si>
  <si>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</si>
  <si>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</si>
  <si>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</si>
  <si>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</si>
  <si>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</si>
  <si>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</si>
  <si>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</si>
  <si>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</si>
  <si>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</si>
  <si>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</si>
  <si>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</si>
  <si>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</si>
  <si>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</si>
  <si>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</si>
  <si>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</si>
  <si>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</si>
  <si>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</si>
  <si>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</si>
  <si>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</si>
  <si>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</si>
  <si>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</si>
  <si>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</si>
  <si>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</si>
  <si>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</si>
  <si>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</si>
  <si>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</si>
  <si>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</si>
  <si>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</si>
  <si>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</si>
  <si>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</si>
  <si>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</si>
  <si>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</si>
  <si>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</si>
  <si>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</si>
  <si>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</si>
  <si>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</si>
  <si>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</si>
  <si>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</si>
  <si>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</si>
  <si>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</si>
  <si>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</si>
  <si>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</si>
  <si>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</si>
  <si>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</si>
  <si>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</si>
  <si>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</si>
  <si>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</si>
  <si>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</si>
  <si>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</si>
  <si>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</si>
  <si>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</si>
  <si>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</si>
  <si>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</si>
  <si>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</si>
  <si>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</si>
  <si>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</si>
  <si>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</si>
  <si>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</si>
  <si>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</si>
  <si>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</si>
  <si>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</si>
  <si>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</si>
  <si>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</si>
  <si>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</si>
  <si>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</si>
  <si>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</si>
  <si>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</si>
  <si>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</si>
  <si>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</si>
  <si>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</si>
  <si>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</si>
  <si>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</si>
  <si>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</si>
  <si>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</si>
  <si>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</si>
  <si>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</si>
  <si>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</si>
  <si>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</si>
  <si>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</si>
  <si>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</si>
  <si>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</si>
  <si>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</si>
  <si>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</si>
  <si>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</si>
  <si>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</si>
  <si>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</si>
  <si>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</si>
  <si>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</si>
  <si>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</si>
  <si>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</si>
  <si>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</si>
  <si>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</si>
  <si>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</si>
  <si>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</si>
  <si>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</si>
  <si>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</si>
  <si>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</si>
  <si>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</si>
  <si>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</si>
  <si>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</si>
  <si>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</si>
  <si>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</si>
  <si>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</si>
  <si>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</si>
  <si>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</si>
  <si>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</si>
  <si>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</si>
  <si>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</si>
  <si>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</si>
  <si>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</si>
  <si>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</si>
  <si>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</si>
  <si>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</si>
  <si>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</si>
  <si>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</si>
  <si>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</si>
  <si>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</si>
  <si>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</si>
  <si>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</si>
  <si>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</si>
  <si>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</si>
  <si>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</si>
  <si>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</si>
  <si>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</si>
  <si>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</si>
  <si>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</si>
  <si>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</si>
  <si>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</si>
  <si>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</si>
  <si>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</si>
  <si>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</si>
  <si>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</si>
  <si>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</si>
  <si>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</si>
  <si>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</si>
  <si>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</si>
  <si>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</si>
  <si>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</si>
  <si>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</si>
  <si>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</si>
  <si>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</si>
  <si>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</si>
  <si>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</si>
  <si>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</si>
  <si>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</si>
  <si>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</si>
  <si>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</si>
  <si>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</si>
  <si>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</si>
  <si>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</si>
  <si>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</si>
  <si>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</si>
  <si>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</si>
  <si>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</si>
  <si>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</si>
  <si>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</si>
  <si>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</si>
  <si>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</si>
  <si>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</si>
  <si>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</si>
  <si>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</si>
  <si>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</si>
  <si>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</si>
  <si>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</si>
  <si>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</si>
  <si>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</si>
  <si>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</si>
  <si>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</si>
  <si>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</si>
  <si>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</si>
  <si>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</si>
  <si>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</si>
  <si>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</si>
  <si>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</si>
  <si>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</si>
  <si>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</si>
  <si>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</si>
  <si>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</si>
  <si>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</si>
  <si>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</si>
  <si>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</si>
  <si>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</si>
  <si>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</si>
  <si>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</si>
  <si>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</si>
  <si>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</si>
  <si>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</si>
  <si>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</si>
  <si>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</si>
  <si>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</si>
  <si>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</si>
  <si>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</si>
  <si>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</si>
  <si>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</si>
  <si>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</si>
  <si>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</si>
  <si>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</si>
  <si>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</si>
  <si>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</si>
  <si>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</si>
  <si>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</si>
  <si>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</si>
  <si>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</si>
  <si>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</si>
  <si>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</si>
  <si>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</si>
  <si>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</si>
  <si>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</si>
  <si>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</si>
  <si>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</si>
  <si>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</si>
  <si>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</si>
  <si>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</si>
  <si>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</si>
  <si>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</si>
  <si>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</si>
  <si>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</si>
  <si>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</si>
  <si>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</si>
  <si>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</si>
  <si>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</si>
  <si>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</si>
  <si>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</si>
  <si>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</si>
  <si>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</si>
  <si>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</si>
  <si>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</si>
  <si>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</si>
  <si>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</si>
  <si>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</si>
  <si>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</si>
  <si>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</si>
  <si>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</si>
  <si>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</si>
  <si>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</si>
  <si>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</si>
  <si>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</si>
  <si>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</si>
  <si>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</si>
  <si>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</si>
  <si>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</si>
  <si>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</si>
  <si>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</si>
  <si>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</si>
  <si>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</si>
  <si>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</si>
  <si>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</si>
  <si>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</si>
  <si>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</si>
  <si>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</si>
  <si>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</si>
  <si>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</si>
  <si>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</si>
  <si>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</si>
  <si>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</si>
  <si>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</si>
  <si>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</si>
  <si>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</si>
  <si>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</si>
  <si>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</si>
  <si>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</si>
  <si>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</si>
  <si>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</si>
  <si>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</si>
  <si>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</si>
  <si>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</si>
  <si>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</si>
  <si>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</si>
  <si>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</si>
  <si>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</si>
  <si>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</si>
  <si>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</si>
  <si>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</si>
  <si>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</si>
  <si>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</si>
  <si>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</si>
  <si>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</si>
  <si>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</si>
  <si>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</si>
  <si>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</si>
  <si>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</si>
  <si>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</si>
  <si>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</si>
  <si>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</si>
  <si>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</si>
  <si>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</si>
  <si>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</si>
  <si>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</si>
  <si>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</si>
  <si>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</si>
  <si>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</si>
  <si>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</si>
  <si>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</si>
  <si>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</si>
  <si>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</si>
  <si>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</si>
  <si>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</si>
  <si>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</si>
  <si>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</si>
  <si>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</si>
  <si>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</si>
  <si>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</si>
  <si>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</si>
  <si>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</si>
  <si>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</si>
  <si>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</si>
  <si>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</si>
  <si>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</si>
  <si>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</si>
  <si>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</si>
  <si>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</si>
  <si>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</si>
  <si>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</si>
  <si>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</si>
  <si>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</si>
  <si>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</si>
  <si>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</si>
  <si>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</si>
  <si>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</si>
  <si>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</si>
  <si>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</si>
  <si>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</si>
  <si>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</si>
  <si>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</si>
  <si>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</si>
  <si>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</si>
  <si>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</si>
  <si>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</si>
  <si>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</si>
  <si>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</si>
  <si>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</si>
  <si>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</si>
  <si>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</si>
  <si>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</si>
  <si>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</si>
  <si>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</si>
  <si>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</si>
  <si>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</si>
  <si>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</si>
  <si>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</si>
  <si>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</si>
  <si>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</si>
  <si>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</si>
  <si>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</si>
  <si>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</si>
  <si>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</si>
  <si>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</si>
  <si>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</si>
  <si>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</si>
  <si>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</si>
  <si>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</si>
  <si>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</si>
  <si>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</si>
  <si>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</si>
  <si>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</si>
  <si>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</si>
  <si>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</si>
  <si>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</si>
  <si>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</si>
  <si>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</si>
  <si>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</si>
  <si>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</si>
  <si>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</si>
  <si>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</si>
  <si>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</si>
  <si>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</si>
  <si>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</si>
  <si>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</si>
  <si>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</si>
  <si>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</si>
  <si>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</si>
  <si>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</si>
  <si>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</si>
  <si>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</si>
  <si>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</si>
  <si>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</si>
  <si>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</si>
  <si>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</si>
  <si>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</si>
  <si>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</si>
  <si>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</si>
  <si>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</si>
  <si>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</si>
  <si>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</si>
  <si>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</si>
  <si>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</si>
  <si>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</si>
  <si>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</si>
  <si>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</si>
  <si>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</si>
  <si>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</si>
  <si>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</si>
  <si>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</si>
  <si>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</si>
  <si>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</si>
  <si>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</si>
  <si>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</si>
  <si>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</si>
  <si>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</si>
  <si>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</si>
  <si>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</si>
  <si>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</si>
  <si>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</si>
  <si>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</si>
  <si>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</si>
  <si>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</si>
  <si>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</si>
  <si>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</si>
  <si>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</si>
  <si>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</si>
  <si>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</si>
  <si>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</si>
  <si>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</si>
  <si>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</si>
  <si>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</si>
  <si>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</si>
  <si>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</si>
  <si>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</si>
  <si>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</si>
  <si>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</si>
  <si>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</si>
  <si>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</si>
  <si>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</si>
  <si>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</si>
  <si>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</si>
  <si>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</si>
  <si>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</si>
  <si>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</si>
  <si>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</si>
  <si>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</si>
  <si>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</si>
  <si>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</si>
  <si>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</si>
  <si>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</si>
  <si>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</si>
  <si>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</si>
  <si>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</si>
  <si>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</si>
  <si>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</si>
  <si>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</si>
  <si>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</si>
  <si>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</si>
  <si>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</si>
  <si>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</si>
  <si>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</si>
  <si>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</si>
  <si>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</si>
  <si>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</si>
  <si>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</si>
  <si>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</si>
  <si>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</si>
  <si>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</si>
  <si>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</si>
  <si>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</si>
  <si>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</si>
  <si>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</si>
  <si>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</si>
  <si>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</si>
  <si>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</si>
  <si>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</si>
  <si>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</si>
  <si>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</si>
  <si>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</si>
  <si>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</si>
  <si>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</si>
  <si>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</si>
  <si>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</si>
  <si>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</si>
  <si>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</si>
  <si>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</si>
  <si>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</si>
  <si>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</si>
  <si>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</si>
  <si>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</si>
  <si>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</si>
  <si>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</si>
  <si>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</si>
  <si>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</si>
  <si>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</si>
  <si>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</si>
  <si>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</si>
  <si>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</si>
  <si>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</si>
  <si>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</si>
  <si>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</si>
  <si>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</si>
  <si>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</si>
  <si>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</si>
  <si>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</si>
  <si>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</si>
  <si>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</si>
  <si>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</si>
  <si>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</si>
  <si>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</si>
  <si>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</si>
  <si>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</si>
  <si>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</si>
  <si>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</si>
  <si>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</si>
  <si>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</si>
  <si>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</si>
  <si>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</si>
  <si>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</si>
  <si>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</si>
  <si>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</si>
  <si>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</si>
  <si>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</si>
  <si>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</si>
  <si>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</si>
  <si>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</si>
  <si>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</si>
  <si>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</si>
  <si>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</si>
  <si>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</si>
  <si>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</si>
  <si>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</si>
  <si>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</si>
  <si>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</si>
  <si>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</si>
  <si>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</si>
  <si>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</si>
  <si>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</si>
  <si>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</si>
  <si>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</si>
  <si>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</si>
  <si>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</si>
  <si>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</si>
  <si>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</si>
  <si>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</si>
  <si>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</si>
  <si>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</si>
  <si>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</si>
  <si>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</si>
  <si>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</si>
  <si>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</si>
  <si>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</si>
  <si>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</si>
  <si>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</si>
  <si>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</si>
  <si>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</si>
  <si>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</si>
  <si>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</si>
  <si>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</si>
  <si>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</si>
  <si>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</si>
  <si>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</si>
  <si>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</si>
  <si>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</si>
  <si>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</si>
  <si>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</si>
  <si>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</si>
  <si>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</si>
  <si>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</si>
  <si>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</si>
  <si>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</si>
  <si>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</si>
  <si>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</si>
  <si>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</si>
  <si>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</si>
  <si>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</si>
  <si>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</si>
  <si>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</si>
  <si>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</si>
  <si>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</si>
  <si>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</si>
  <si>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</si>
  <si>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</si>
  <si>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</si>
  <si>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</si>
  <si>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</si>
  <si>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</si>
  <si>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</si>
  <si>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</si>
  <si>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</si>
  <si>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</si>
  <si>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</si>
  <si>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</si>
  <si>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</si>
  <si>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</si>
  <si>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</si>
  <si>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</si>
  <si>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</si>
  <si>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</si>
  <si>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</si>
  <si>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</si>
  <si>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</si>
  <si>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</si>
  <si>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</si>
  <si>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</si>
  <si>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</si>
  <si>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</si>
  <si>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</si>
  <si>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</si>
  <si>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</si>
  <si>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</si>
  <si>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</si>
  <si>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</si>
  <si>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</si>
  <si>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</si>
  <si>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</si>
  <si>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</si>
  <si>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</si>
  <si>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</si>
  <si>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</si>
  <si>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</si>
  <si>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</si>
  <si>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</si>
  <si>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</si>
  <si>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</si>
  <si>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</si>
  <si>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</si>
  <si>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</si>
  <si>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</si>
  <si>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</si>
  <si>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</si>
  <si>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</si>
  <si>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</si>
  <si>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</si>
  <si>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</si>
  <si>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</si>
  <si>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</si>
  <si>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</si>
  <si>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</si>
  <si>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</si>
  <si>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</si>
  <si>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</si>
  <si>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</si>
  <si>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</si>
  <si>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</si>
  <si>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</si>
  <si>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</si>
  <si>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</si>
  <si>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</si>
  <si>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</si>
  <si>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</si>
  <si>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</si>
  <si>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</si>
  <si>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</si>
  <si>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</si>
  <si>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</si>
  <si>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</si>
  <si>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</si>
  <si>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</si>
  <si>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</si>
  <si>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</si>
  <si>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</si>
  <si>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</si>
  <si>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</si>
  <si>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</si>
  <si>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</si>
  <si>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</si>
  <si>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</si>
  <si>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</si>
  <si>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</si>
  <si>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</si>
  <si>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</si>
  <si>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</si>
  <si>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</si>
  <si>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</si>
  <si>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</si>
  <si>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</si>
  <si>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</si>
  <si>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</si>
  <si>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</si>
  <si>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</si>
  <si>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</si>
  <si>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</si>
  <si>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</si>
  <si>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</si>
  <si>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</si>
  <si>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</si>
  <si>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</si>
  <si>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</si>
  <si>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</si>
  <si>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</si>
  <si>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</si>
  <si>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</si>
  <si>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</si>
  <si>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</si>
  <si>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</si>
  <si>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</si>
  <si>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</si>
  <si>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</si>
  <si>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</si>
  <si>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</si>
  <si>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</si>
  <si>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</si>
  <si>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</si>
  <si>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</si>
  <si>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</si>
  <si>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</si>
  <si>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</si>
  <si>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</si>
  <si>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</si>
  <si>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</si>
  <si>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</si>
  <si>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</si>
  <si>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</si>
  <si>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</si>
  <si>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</si>
  <si>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</si>
  <si>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</si>
  <si>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</si>
  <si>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</si>
  <si>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</si>
  <si>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</si>
  <si>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</si>
  <si>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</si>
  <si>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</si>
  <si>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</si>
  <si>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</si>
  <si>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</si>
  <si>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</si>
  <si>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</si>
  <si>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</si>
  <si>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</si>
  <si>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</si>
  <si>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</si>
  <si>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</si>
  <si>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</si>
  <si>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</si>
  <si>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</si>
  <si>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</si>
  <si>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</si>
  <si>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</si>
  <si>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</si>
  <si>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</si>
  <si>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</si>
  <si>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</si>
  <si>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</si>
  <si>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</si>
  <si>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</si>
  <si>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</si>
  <si>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</si>
  <si>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</si>
  <si>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</si>
  <si>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</si>
  <si>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</si>
  <si>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</si>
  <si>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</si>
  <si>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</si>
  <si>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</si>
  <si>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</si>
  <si>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</si>
  <si>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</si>
  <si>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</si>
  <si>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</si>
  <si>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</si>
  <si>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</si>
  <si>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</si>
  <si>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</si>
  <si>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</si>
  <si>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</si>
  <si>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</si>
  <si>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</si>
  <si>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</si>
  <si>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</si>
  <si>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</si>
  <si>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</si>
  <si>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</si>
  <si>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</si>
  <si>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</si>
  <si>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</si>
  <si>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</si>
  <si>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</si>
  <si>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</si>
  <si>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</si>
  <si>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</si>
  <si>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</si>
  <si>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</si>
  <si>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</si>
  <si>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</si>
  <si>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</si>
  <si>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</si>
  <si>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</si>
  <si>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</si>
  <si>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</si>
  <si>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</si>
  <si>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</si>
  <si>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</si>
  <si>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</si>
  <si>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</si>
  <si>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</si>
  <si>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</si>
  <si>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</si>
  <si>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</si>
  <si>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</si>
  <si>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</si>
  <si>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</si>
  <si>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</si>
  <si>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</si>
  <si>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</si>
  <si>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</si>
  <si>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</si>
  <si>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</si>
  <si>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</si>
  <si>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</si>
  <si>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</si>
  <si>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</si>
  <si>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</si>
  <si>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</si>
  <si>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</si>
  <si>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</si>
  <si>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</si>
  <si>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</si>
  <si>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</si>
  <si>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</si>
  <si>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</si>
  <si>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</si>
  <si>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</si>
  <si>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</si>
  <si>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</si>
  <si>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</si>
  <si>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</si>
  <si>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</si>
  <si>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</si>
  <si>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</si>
  <si>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</si>
  <si>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</si>
  <si>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</si>
  <si>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</si>
  <si>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</si>
  <si>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</si>
  <si>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</si>
  <si>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</si>
  <si>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</si>
  <si>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</si>
  <si>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</si>
  <si>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</si>
  <si>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</si>
  <si>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</si>
  <si>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</si>
  <si>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</si>
  <si>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</si>
  <si>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</si>
  <si>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</si>
  <si>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</si>
  <si>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</si>
  <si>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</si>
  <si>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</si>
  <si>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</si>
  <si>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</si>
  <si>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</si>
  <si>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</si>
  <si>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</si>
  <si>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</si>
  <si>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</si>
  <si>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</si>
  <si>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</si>
  <si>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</si>
  <si>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</si>
  <si>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</si>
  <si>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</si>
  <si>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</si>
  <si>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</si>
  <si>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</si>
  <si>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</si>
  <si>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</si>
  <si>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</si>
  <si>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</si>
  <si>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</si>
  <si>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</si>
  <si>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</si>
  <si>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</si>
  <si>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</si>
  <si>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</si>
  <si>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</si>
  <si>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</si>
  <si>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</si>
  <si>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</si>
  <si>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</si>
  <si>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</si>
  <si>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</si>
  <si>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</si>
  <si>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</si>
  <si>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</si>
  <si>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</si>
  <si>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</si>
  <si>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</si>
  <si>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</si>
  <si>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</si>
  <si>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</si>
  <si>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</si>
  <si>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</si>
  <si>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</si>
  <si>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</si>
  <si>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</si>
  <si>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</si>
  <si>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</si>
  <si>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</si>
  <si>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</si>
  <si>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</si>
  <si>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</si>
  <si>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</si>
  <si>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</si>
  <si>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</si>
  <si>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</si>
  <si>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</si>
  <si>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</si>
  <si>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</si>
  <si>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</si>
  <si>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</si>
  <si>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</si>
  <si>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</si>
  <si>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</si>
  <si>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</si>
  <si>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</si>
  <si>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</si>
  <si>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</si>
  <si>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</si>
  <si>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</si>
  <si>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</si>
  <si>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</si>
  <si>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</si>
  <si>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</si>
  <si>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</si>
  <si>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</si>
  <si>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</si>
  <si>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</si>
  <si>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</si>
  <si>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</si>
  <si>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</si>
  <si>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</si>
  <si>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</si>
  <si>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</si>
  <si>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</si>
  <si>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</si>
  <si>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</si>
  <si>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</si>
  <si>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</si>
  <si>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</si>
  <si>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</si>
  <si>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</si>
  <si>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</si>
  <si>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</si>
  <si>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</si>
  <si>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</si>
  <si>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</si>
  <si>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</si>
  <si>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</si>
  <si>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</si>
  <si>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</si>
  <si>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</si>
  <si>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</si>
  <si>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</si>
  <si>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</si>
  <si>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</si>
  <si>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</si>
  <si>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</si>
  <si>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</si>
  <si>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</si>
  <si>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</si>
  <si>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</si>
  <si>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</si>
  <si>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</si>
  <si>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</si>
  <si>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</si>
  <si>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</si>
  <si>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</si>
  <si>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</si>
  <si>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</si>
  <si>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</si>
  <si>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</si>
  <si>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</si>
  <si>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</si>
  <si>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</si>
  <si>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</si>
  <si>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</si>
  <si>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</si>
  <si>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</si>
  <si>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</si>
  <si>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</si>
  <si>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</si>
  <si>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</si>
  <si>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</si>
  <si>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</si>
  <si>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</si>
  <si>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</si>
  <si>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</si>
  <si>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</si>
  <si>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</si>
  <si>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</si>
  <si>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</si>
  <si>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</si>
  <si>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</si>
  <si>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</si>
  <si>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</si>
  <si>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</si>
  <si>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</si>
  <si>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</si>
  <si>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</si>
  <si>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</si>
  <si>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</si>
  <si>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</si>
  <si>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</si>
  <si>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</si>
  <si>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</si>
  <si>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</si>
  <si>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</si>
  <si>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</si>
  <si>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</si>
  <si>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</si>
  <si>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</si>
  <si>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</si>
  <si>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</si>
  <si>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</si>
  <si>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</si>
  <si>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</si>
  <si>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</si>
  <si>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</si>
  <si>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</si>
  <si>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</si>
  <si>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</si>
  <si>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</si>
  <si>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</si>
  <si>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</si>
  <si>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</si>
  <si>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</si>
  <si>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</si>
  <si>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</si>
  <si>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</si>
  <si>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</si>
  <si>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</si>
  <si>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</si>
  <si>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</si>
  <si>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</si>
  <si>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</si>
  <si>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</si>
  <si>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</si>
  <si>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</si>
  <si>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</si>
  <si>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</si>
  <si>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</si>
  <si>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</si>
  <si>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</si>
  <si>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</si>
  <si>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</si>
  <si>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</si>
  <si>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</si>
  <si>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</si>
  <si>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</si>
  <si>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</si>
  <si>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</si>
  <si>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</si>
  <si>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</si>
  <si>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</si>
  <si>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</si>
  <si>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</si>
  <si>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</si>
  <si>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</si>
  <si>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</si>
  <si>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</si>
  <si>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</si>
  <si>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</si>
  <si>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</si>
  <si>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</si>
  <si>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</si>
  <si>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</si>
  <si>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</si>
  <si>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</si>
  <si>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</si>
  <si>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</si>
  <si>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</si>
  <si>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</si>
  <si>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</si>
  <si>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</si>
  <si>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</si>
  <si>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</si>
  <si>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</si>
  <si>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</si>
  <si>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</si>
  <si>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</si>
  <si>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</si>
  <si>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</si>
  <si>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</si>
  <si>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</si>
  <si>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</si>
  <si>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</si>
  <si>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</si>
  <si>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</si>
  <si>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</si>
  <si>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</si>
  <si>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</si>
  <si>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</si>
  <si>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</si>
  <si>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</si>
  <si>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</si>
  <si>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</si>
  <si>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</si>
  <si>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</si>
  <si>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</si>
  <si>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</si>
  <si>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</si>
  <si>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</si>
  <si>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</si>
  <si>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</si>
  <si>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</si>
  <si>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</si>
  <si>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</si>
  <si>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</si>
  <si>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</si>
  <si>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</si>
  <si>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</si>
  <si>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</si>
  <si>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</si>
  <si>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</si>
  <si>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</si>
  <si>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</si>
  <si>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</si>
  <si>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</si>
  <si>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</si>
  <si>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</si>
  <si>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</si>
  <si>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</si>
  <si>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</si>
  <si>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</si>
  <si>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</si>
  <si>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</si>
  <si>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</si>
  <si>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</si>
  <si>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</si>
  <si>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</si>
  <si>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</si>
  <si>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</si>
  <si>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</si>
  <si>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</si>
  <si>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</si>
  <si>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</si>
  <si>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</si>
  <si>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</si>
  <si>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</si>
  <si>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</si>
  <si>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</si>
  <si>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</si>
  <si>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</si>
  <si>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</si>
  <si>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</si>
  <si>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</si>
  <si>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</si>
  <si>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</si>
  <si>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</si>
  <si>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</si>
  <si>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</si>
  <si>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</si>
  <si>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</si>
  <si>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</si>
  <si>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</si>
  <si>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</si>
  <si>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</si>
  <si>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</si>
  <si>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</si>
  <si>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</si>
  <si>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</si>
  <si>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</si>
  <si>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</si>
  <si>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</si>
  <si>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</si>
  <si>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</si>
  <si>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</si>
  <si>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</si>
  <si>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</si>
  <si>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</si>
  <si>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</si>
  <si>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</si>
  <si>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</si>
  <si>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</si>
  <si>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</si>
  <si>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</si>
  <si>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</si>
  <si>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</si>
  <si>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</si>
  <si>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</si>
  <si>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</si>
  <si>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</si>
  <si>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</si>
  <si>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</si>
  <si>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</si>
  <si>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</si>
  <si>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</si>
  <si>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</si>
  <si>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</si>
  <si>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</si>
  <si>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</si>
  <si>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</si>
  <si>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</si>
  <si>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</si>
  <si>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</si>
  <si>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</si>
  <si>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</si>
  <si>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</si>
  <si>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</si>
  <si>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</si>
  <si>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</si>
  <si>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</si>
  <si>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</si>
  <si>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</si>
  <si>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</si>
  <si>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</si>
  <si>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</si>
  <si>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</si>
  <si>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</si>
  <si>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</si>
  <si>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</si>
  <si>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</si>
  <si>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</si>
  <si>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</si>
  <si>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</si>
  <si>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</si>
  <si>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</si>
  <si>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</si>
  <si>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</si>
  <si>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</si>
  <si>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</si>
  <si>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</si>
  <si>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</si>
  <si>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</si>
  <si>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</si>
  <si>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</si>
  <si>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</si>
  <si>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</si>
  <si>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</si>
  <si>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</si>
  <si>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</si>
  <si>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</si>
  <si>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</si>
  <si>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</si>
  <si>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</si>
  <si>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</si>
  <si>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</si>
  <si>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</si>
  <si>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</si>
  <si>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</si>
  <si>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</si>
  <si>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</si>
  <si>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</si>
  <si>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</si>
  <si>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</si>
  <si>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</si>
  <si>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</si>
  <si>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</si>
  <si>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</si>
  <si>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</si>
  <si>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</si>
  <si>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</si>
  <si>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</si>
  <si>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</si>
  <si>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</si>
  <si>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</si>
  <si>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</si>
  <si>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</si>
  <si>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</si>
  <si>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</si>
  <si>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</si>
  <si>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</si>
  <si>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</si>
  <si>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</si>
  <si>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</si>
  <si>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</si>
  <si>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</si>
  <si>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</si>
  <si>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</si>
  <si>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</si>
  <si>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</si>
  <si>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</si>
  <si>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</si>
  <si>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</si>
  <si>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</si>
  <si>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</si>
  <si>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</si>
  <si>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</si>
  <si>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</si>
  <si>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</si>
  <si>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</si>
  <si>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</si>
  <si>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</si>
  <si>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</si>
  <si>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</si>
  <si>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</si>
  <si>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</si>
  <si>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</si>
  <si>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</si>
  <si>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</si>
  <si>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</si>
  <si>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</si>
  <si>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</si>
  <si>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</si>
  <si>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</si>
  <si>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</si>
  <si>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</si>
  <si>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</si>
  <si>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</si>
  <si>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</si>
  <si>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</si>
  <si>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</si>
  <si>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</si>
  <si>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</si>
  <si>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</si>
  <si>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</si>
  <si>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</si>
  <si>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</si>
  <si>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</si>
  <si>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</si>
  <si>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</si>
  <si>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</si>
  <si>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</si>
  <si>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</si>
  <si>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</si>
  <si>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</si>
  <si>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</si>
  <si>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</si>
  <si>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</si>
  <si>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</si>
  <si>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</si>
  <si>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</si>
  <si>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</si>
  <si>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</si>
  <si>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</si>
  <si>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</si>
  <si>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</si>
  <si>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</si>
  <si>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</si>
  <si>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</si>
  <si>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</si>
  <si>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</si>
  <si>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</si>
  <si>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</si>
  <si>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</si>
  <si>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</si>
  <si>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</si>
  <si>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</si>
  <si>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</si>
  <si>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</si>
  <si>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</si>
  <si>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</si>
  <si>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</si>
  <si>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</si>
  <si>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</si>
  <si>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</si>
  <si>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</si>
  <si>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</si>
  <si>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</si>
  <si>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</si>
  <si>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</si>
  <si>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</si>
  <si>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</si>
  <si>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</si>
  <si>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</si>
  <si>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</si>
  <si>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</si>
  <si>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</si>
  <si>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</si>
  <si>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</si>
  <si>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</si>
  <si>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</si>
  <si>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</si>
  <si>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</si>
  <si>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</si>
  <si>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</si>
  <si>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</si>
  <si>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</si>
  <si>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</si>
  <si>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</si>
  <si>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</si>
  <si>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</si>
  <si>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</si>
  <si>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</si>
  <si>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</si>
  <si>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</si>
  <si>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</si>
  <si>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</si>
  <si>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</si>
  <si>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</si>
  <si>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</si>
  <si>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</si>
  <si>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</si>
  <si>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</si>
  <si>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</si>
  <si>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</si>
  <si>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</si>
  <si>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</si>
  <si>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</si>
  <si>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</si>
  <si>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</si>
  <si>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</si>
  <si>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</si>
  <si>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</si>
  <si>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</si>
  <si>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</si>
  <si>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</si>
  <si>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</si>
  <si>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</si>
  <si>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</si>
  <si>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</si>
  <si>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</si>
  <si>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</si>
  <si>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</si>
  <si>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</si>
  <si>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</si>
  <si>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</si>
  <si>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</si>
  <si>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</si>
  <si>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</si>
  <si>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</si>
  <si>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</si>
  <si>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</si>
  <si>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</si>
  <si>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</si>
  <si>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</si>
  <si>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</si>
  <si>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</si>
  <si>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</si>
  <si>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</si>
  <si>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</si>
  <si>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</si>
  <si>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</si>
  <si>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</si>
  <si>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</si>
  <si>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</si>
  <si>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</si>
  <si>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</si>
  <si>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</si>
  <si>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</si>
  <si>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</si>
  <si>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</si>
  <si>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</si>
  <si>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</si>
  <si>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</si>
  <si>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</si>
  <si>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</si>
  <si>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</si>
  <si>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</si>
  <si>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</si>
  <si>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</si>
  <si>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</si>
  <si>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</si>
  <si>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</si>
  <si>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</si>
  <si>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</si>
  <si>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</si>
  <si>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</si>
  <si>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</si>
  <si>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</si>
  <si>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</si>
  <si>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</si>
  <si>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</si>
  <si>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</si>
  <si>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</si>
  <si>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</si>
  <si>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</si>
  <si>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</si>
  <si>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</si>
  <si>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</si>
  <si>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</si>
  <si>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</si>
  <si>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</si>
  <si>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</si>
  <si>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</si>
  <si>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</si>
  <si>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</si>
  <si>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</si>
  <si>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</si>
  <si>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</si>
  <si>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</si>
  <si>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</si>
  <si>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</si>
  <si>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</si>
  <si>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</si>
  <si>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</si>
  <si>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</si>
  <si>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</si>
  <si>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</si>
  <si>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</si>
  <si>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</si>
  <si>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</si>
  <si>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</si>
  <si>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</si>
  <si>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</si>
  <si>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</si>
  <si>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</si>
  <si>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</si>
  <si>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</si>
  <si>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</si>
  <si>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</si>
  <si>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</si>
  <si>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</si>
  <si>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</si>
  <si>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</si>
  <si>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</si>
  <si>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</si>
  <si>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</si>
  <si>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</si>
  <si>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</si>
  <si>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</si>
  <si>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</si>
  <si>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</si>
  <si>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</si>
  <si>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</si>
  <si>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</si>
  <si>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</si>
  <si>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</si>
  <si>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</si>
  <si>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</si>
  <si>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</si>
  <si>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</si>
  <si>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</si>
  <si>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</si>
  <si>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</si>
  <si>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</si>
  <si>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</si>
  <si>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</si>
  <si>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</si>
  <si>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</si>
  <si>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</si>
  <si>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</si>
  <si>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</si>
  <si>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</si>
  <si>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</si>
  <si>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</si>
  <si>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</si>
  <si>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</si>
  <si>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</si>
  <si>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</si>
  <si>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</si>
  <si>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</si>
  <si>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</si>
  <si>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</si>
  <si>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</si>
  <si>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</si>
  <si>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</si>
  <si>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</si>
  <si>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</si>
  <si>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</si>
  <si>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</si>
  <si>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</si>
  <si>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</si>
  <si>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</si>
  <si>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</si>
  <si>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</si>
  <si>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</si>
  <si>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</si>
  <si>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</si>
  <si>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</si>
  <si>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</si>
  <si>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</si>
  <si>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</si>
  <si>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</si>
  <si>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</si>
  <si>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</si>
  <si>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</si>
  <si>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</si>
  <si>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</si>
  <si>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</si>
  <si>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</si>
  <si>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</si>
  <si>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</si>
  <si>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</si>
  <si>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</si>
  <si>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</si>
  <si>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</si>
  <si>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</si>
  <si>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</si>
  <si>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</si>
  <si>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</si>
  <si>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</si>
  <si>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</si>
  <si>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</si>
  <si>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</si>
  <si>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</si>
  <si>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</si>
  <si>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</si>
  <si>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</si>
  <si>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</si>
  <si>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</si>
  <si>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</si>
  <si>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</si>
  <si>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</si>
  <si>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</si>
  <si>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</si>
  <si>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</si>
  <si>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</si>
  <si>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</si>
  <si>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</si>
  <si>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</si>
  <si>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</si>
  <si>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</si>
  <si>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</si>
  <si>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</si>
  <si>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</si>
  <si>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</si>
  <si>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</si>
  <si>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</si>
  <si>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</si>
  <si>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</si>
  <si>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</si>
  <si>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</si>
  <si>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</si>
  <si>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</si>
  <si>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</si>
  <si>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</si>
  <si>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</si>
  <si>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</si>
  <si>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</si>
  <si>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</si>
  <si>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</si>
  <si>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</si>
  <si>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</si>
  <si>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</si>
  <si>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</si>
  <si>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</si>
  <si>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</si>
  <si>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</si>
  <si>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</si>
  <si>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</si>
  <si>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</si>
  <si>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</si>
  <si>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</si>
  <si>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</si>
  <si>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</si>
  <si>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</si>
  <si>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</si>
  <si>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</si>
  <si>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</si>
  <si>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</si>
  <si>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</si>
  <si>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</si>
  <si>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</si>
  <si>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</si>
  <si>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</si>
  <si>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</si>
  <si>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</si>
  <si>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</si>
  <si>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</si>
  <si>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</si>
  <si>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</si>
  <si>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</si>
  <si>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</si>
  <si>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</si>
  <si>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</si>
  <si>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</si>
  <si>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</si>
  <si>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</si>
  <si>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</si>
  <si>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</si>
  <si>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</si>
  <si>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</si>
  <si>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</si>
  <si>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</si>
  <si>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</si>
  <si>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</si>
  <si>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</si>
  <si>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</si>
  <si>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</si>
  <si>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</si>
  <si>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</si>
  <si>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</si>
  <si>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</si>
  <si>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</si>
  <si>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</si>
  <si>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</si>
  <si>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</si>
  <si>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</si>
  <si>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</si>
  <si>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</si>
  <si>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</si>
  <si>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</si>
  <si>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</si>
  <si>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</si>
  <si>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</si>
  <si>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</si>
  <si>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</si>
  <si>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</si>
  <si>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</si>
  <si>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</si>
  <si>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</si>
  <si>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</si>
  <si>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</si>
  <si>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</si>
  <si>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</si>
  <si>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</si>
  <si>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</si>
  <si>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</si>
  <si>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</si>
  <si>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</si>
  <si>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</si>
  <si>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</si>
  <si>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</si>
  <si>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</si>
  <si>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</si>
  <si>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</si>
  <si>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</si>
  <si>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</si>
  <si>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</si>
  <si>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</si>
  <si>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</si>
  <si>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</si>
  <si>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</si>
  <si>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</si>
  <si>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</si>
  <si>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</si>
  <si>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</si>
  <si>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</si>
  <si>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</si>
  <si>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</si>
  <si>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</si>
  <si>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</si>
  <si>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</si>
  <si>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</si>
  <si>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</si>
  <si>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</si>
  <si>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</si>
  <si>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</si>
  <si>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</si>
  <si>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</si>
  <si>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</si>
  <si>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</si>
  <si>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</si>
  <si>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</si>
  <si>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</si>
  <si>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</si>
  <si>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</si>
  <si>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</si>
  <si>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</si>
  <si>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</si>
  <si>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</si>
  <si>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</si>
  <si>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</si>
  <si>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</si>
  <si>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</si>
  <si>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</si>
  <si>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</si>
  <si>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</si>
  <si>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</si>
  <si>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</si>
  <si>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</si>
  <si>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</si>
  <si>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</si>
  <si>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</si>
  <si>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</si>
  <si>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</si>
  <si>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</si>
  <si>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</si>
  <si>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</si>
  <si>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</si>
  <si>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</si>
  <si>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</si>
  <si>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</si>
  <si>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</si>
  <si>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</si>
  <si>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</si>
  <si>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</si>
  <si>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</si>
  <si>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</si>
  <si>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</si>
  <si>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</si>
  <si>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</si>
  <si>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</si>
  <si>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</si>
  <si>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</si>
  <si>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</si>
  <si>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</si>
  <si>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</si>
  <si>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</si>
  <si>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</si>
  <si>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</si>
  <si>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</si>
  <si>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</si>
  <si>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</si>
  <si>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</si>
  <si>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</si>
  <si>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</si>
  <si>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</si>
  <si>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</si>
  <si>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</si>
  <si>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</si>
  <si>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</si>
  <si>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</si>
  <si>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</si>
  <si>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</si>
  <si>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</si>
  <si>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</si>
  <si>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</si>
  <si>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</si>
  <si>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</si>
  <si>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</si>
  <si>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</si>
  <si>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</si>
  <si>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</si>
  <si>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</si>
  <si>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</si>
  <si>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</si>
  <si>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</si>
  <si>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</si>
  <si>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</si>
  <si>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</si>
  <si>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</si>
  <si>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</si>
  <si>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</si>
  <si>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</si>
  <si>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</si>
  <si>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</si>
  <si>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</si>
  <si>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</si>
  <si>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</si>
  <si>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</si>
  <si>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</si>
  <si>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</si>
  <si>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</si>
  <si>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</si>
  <si>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</si>
  <si>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</si>
  <si>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</si>
  <si>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</si>
  <si>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</si>
  <si>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</si>
  <si>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</si>
  <si>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</si>
  <si>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</si>
  <si>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</si>
  <si>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</si>
  <si>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</si>
  <si>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</si>
  <si>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</si>
  <si>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</si>
  <si>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</si>
  <si>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</si>
  <si>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</si>
  <si>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</si>
  <si>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</si>
  <si>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</si>
  <si>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</si>
  <si>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</si>
  <si>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</si>
  <si>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</si>
  <si>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</si>
  <si>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</si>
  <si>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</si>
  <si>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</si>
  <si>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</si>
  <si>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</si>
  <si>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</si>
  <si>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</si>
  <si>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</si>
  <si>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</si>
  <si>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</si>
  <si>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</si>
  <si>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</si>
  <si>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</si>
  <si>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</si>
  <si>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</si>
  <si>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</si>
  <si>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</si>
  <si>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</si>
  <si>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</si>
  <si>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</si>
  <si>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</si>
  <si>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</si>
  <si>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</si>
  <si>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</si>
  <si>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</si>
  <si>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</si>
  <si>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</si>
  <si>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</si>
  <si>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</si>
  <si>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</si>
  <si>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</si>
  <si>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</si>
  <si>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</si>
  <si>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</si>
  <si>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</si>
  <si>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</si>
  <si>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</si>
  <si>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</si>
  <si>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</si>
  <si>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</si>
  <si>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</si>
  <si>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</si>
  <si>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</si>
  <si>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</si>
  <si>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</si>
  <si>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</si>
  <si>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</si>
  <si>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</si>
  <si>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</si>
  <si>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</si>
  <si>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</si>
  <si>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</si>
  <si>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</si>
  <si>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</si>
  <si>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</si>
  <si>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</si>
  <si>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</si>
  <si>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</si>
  <si>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</si>
  <si>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</si>
  <si>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</si>
  <si>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</si>
  <si>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</si>
  <si>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</si>
  <si>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</si>
  <si>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</si>
  <si>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</si>
  <si>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</si>
  <si>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</si>
  <si>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</si>
  <si>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</si>
  <si>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</si>
  <si>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</si>
  <si>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</si>
  <si>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</si>
  <si>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</si>
  <si>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</si>
  <si>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</si>
  <si>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</si>
  <si>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</si>
  <si>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</si>
  <si>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</si>
  <si>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</si>
  <si>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</si>
  <si>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</si>
  <si>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</si>
  <si>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</si>
  <si>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</si>
  <si>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</si>
  <si>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</si>
  <si>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</si>
  <si>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</si>
  <si>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</si>
  <si>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</si>
  <si>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</si>
  <si>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</si>
  <si>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</si>
  <si>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</si>
  <si>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</si>
  <si>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</si>
  <si>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</si>
  <si>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</si>
  <si>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</si>
  <si>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</si>
  <si>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</si>
  <si>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</si>
  <si>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</si>
  <si>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</si>
  <si>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</si>
  <si>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</si>
  <si>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</si>
  <si>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</si>
  <si>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</si>
  <si>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</si>
  <si>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</si>
  <si>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</si>
  <si>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</si>
  <si>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</si>
  <si>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</si>
  <si>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</si>
  <si>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</si>
  <si>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</si>
  <si>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</si>
  <si>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</si>
  <si>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</si>
  <si>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</si>
  <si>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</si>
  <si>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</si>
  <si>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</si>
  <si>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</si>
  <si>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</si>
  <si>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</si>
  <si>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</si>
  <si>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</si>
  <si>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</si>
  <si>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</si>
  <si>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</si>
  <si>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</si>
  <si>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</si>
  <si>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</si>
  <si>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</si>
  <si>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</si>
  <si>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</si>
  <si>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</si>
  <si>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</si>
  <si>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</si>
  <si>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</si>
  <si>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</si>
  <si>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</si>
  <si>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</si>
  <si>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</si>
  <si>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</si>
  <si>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</si>
  <si>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</si>
  <si>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</si>
  <si>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</si>
  <si>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</si>
  <si>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</si>
  <si>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</si>
  <si>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</si>
  <si>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</si>
  <si>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</si>
  <si>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</si>
  <si>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</si>
  <si>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</si>
  <si>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</si>
  <si>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</si>
  <si>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</si>
  <si>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</si>
  <si>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</si>
  <si>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</si>
  <si>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</si>
  <si>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</si>
  <si>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</si>
  <si>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</si>
  <si>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</si>
  <si>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</si>
  <si>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</si>
  <si>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</si>
  <si>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</si>
  <si>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</si>
  <si>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</si>
  <si>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</si>
  <si>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</si>
  <si>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</si>
  <si>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</si>
  <si>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</si>
  <si>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</si>
  <si>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</si>
  <si>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</si>
  <si>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</si>
  <si>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</si>
  <si>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</si>
  <si>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</si>
  <si>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</si>
  <si>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</si>
  <si>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</si>
  <si>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</si>
  <si>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</si>
  <si>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</si>
  <si>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</si>
  <si>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</si>
  <si>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</si>
  <si>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</si>
  <si>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</si>
  <si>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</si>
  <si>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</si>
  <si>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</si>
  <si>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</si>
  <si>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</si>
  <si>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</si>
  <si>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</si>
  <si>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</si>
  <si>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</si>
  <si>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</si>
  <si>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</si>
  <si>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</si>
  <si>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</si>
  <si>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</si>
  <si>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</si>
  <si>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</si>
  <si>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</si>
  <si>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</si>
  <si>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</si>
  <si>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</si>
  <si>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</si>
  <si>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</si>
  <si>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</si>
  <si>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</si>
  <si>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</si>
  <si>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</si>
  <si>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</si>
  <si>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</si>
  <si>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</si>
  <si>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</si>
  <si>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</si>
  <si>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</si>
  <si>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</si>
  <si>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</si>
  <si>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</si>
  <si>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</si>
  <si>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</si>
  <si>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</si>
  <si>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</si>
  <si>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</si>
  <si>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</si>
  <si>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</si>
  <si>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</si>
  <si>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</si>
  <si>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</si>
  <si>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</si>
  <si>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</si>
  <si>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</si>
  <si>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</si>
  <si>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</si>
  <si>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</si>
  <si>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</si>
  <si>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</si>
  <si>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</si>
  <si>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</si>
  <si>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</si>
  <si>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</si>
  <si>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</si>
  <si>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</si>
  <si>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</si>
  <si>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</si>
  <si>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</si>
  <si>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</si>
  <si>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</si>
  <si>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</si>
  <si>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</si>
  <si>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</si>
  <si>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</si>
  <si>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</si>
  <si>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</si>
  <si>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</si>
  <si>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</si>
  <si>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</si>
  <si>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</si>
  <si>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</si>
  <si>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</si>
  <si>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</si>
  <si>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</si>
  <si>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</si>
  <si>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</si>
  <si>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</si>
  <si>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</si>
  <si>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</si>
  <si>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</si>
  <si>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</si>
  <si>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</si>
  <si>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</si>
  <si>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</si>
  <si>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</si>
  <si>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</si>
  <si>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</si>
  <si>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</si>
  <si>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</si>
  <si>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</si>
  <si>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</si>
  <si>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</si>
  <si>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</si>
  <si>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</si>
  <si>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</si>
  <si>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</si>
  <si>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</si>
  <si>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</si>
  <si>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</si>
  <si>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</si>
  <si>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</si>
  <si>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</si>
  <si>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</si>
  <si>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</si>
  <si>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</si>
  <si>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</si>
  <si>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</si>
  <si>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</si>
  <si>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</si>
  <si>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</si>
  <si>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</si>
  <si>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</si>
  <si>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</si>
  <si>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</si>
  <si>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</si>
  <si>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</si>
  <si>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</si>
  <si>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</si>
  <si>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</si>
  <si>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</si>
  <si>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</si>
  <si>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</si>
  <si>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</si>
  <si>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</si>
  <si>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</si>
  <si>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</si>
  <si>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</si>
  <si>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</si>
  <si>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</si>
  <si>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</si>
  <si>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</si>
  <si>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</si>
  <si>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</si>
  <si>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</si>
  <si>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</si>
  <si>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</si>
  <si>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</si>
  <si>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</si>
  <si>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</si>
  <si>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</si>
  <si>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</si>
  <si>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</si>
  <si>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</si>
  <si>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</si>
  <si>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</si>
  <si>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</si>
  <si>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</si>
  <si>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</si>
  <si>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</si>
  <si>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</si>
  <si>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</si>
  <si>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</si>
  <si>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</si>
  <si>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</si>
  <si>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</si>
  <si>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</si>
  <si>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</si>
  <si>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</si>
  <si>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</si>
  <si>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</si>
  <si>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</si>
  <si>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</si>
  <si>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</si>
  <si>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</si>
  <si>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</si>
  <si>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</si>
  <si>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</si>
  <si>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</si>
  <si>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</si>
  <si>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</si>
  <si>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</si>
  <si>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</si>
  <si>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</si>
  <si>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</si>
  <si>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</si>
  <si>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</si>
  <si>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</si>
  <si>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</si>
  <si>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</si>
  <si>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</si>
  <si>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</si>
  <si>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</si>
  <si>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</si>
  <si>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</si>
  <si>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</si>
  <si>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</si>
  <si>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</si>
  <si>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</si>
  <si>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</si>
  <si>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</si>
  <si>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</si>
  <si>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</si>
  <si>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</si>
  <si>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</si>
  <si>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</si>
  <si>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</si>
  <si>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</si>
  <si>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</si>
  <si>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</si>
  <si>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</si>
  <si>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</si>
  <si>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</si>
  <si>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</si>
  <si>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</si>
  <si>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</si>
  <si>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</si>
  <si>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</si>
  <si>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</si>
  <si>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</si>
  <si>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</si>
  <si>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</si>
  <si>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</si>
  <si>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</si>
  <si>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</si>
  <si>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</si>
  <si>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</si>
  <si>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</si>
  <si>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</si>
  <si>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</si>
  <si>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</si>
  <si>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</si>
  <si>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</si>
  <si>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</si>
  <si>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</si>
  <si>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</si>
  <si>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</si>
  <si>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</si>
  <si>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</si>
  <si>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</si>
  <si>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</si>
  <si>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</si>
  <si>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</si>
  <si>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</si>
  <si>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</si>
  <si>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</si>
  <si>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</si>
  <si>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</si>
  <si>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</si>
  <si>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</si>
  <si>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</si>
  <si>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</si>
  <si>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</si>
  <si>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</si>
  <si>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</si>
  <si>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</si>
  <si>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</si>
  <si>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</si>
  <si>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</si>
  <si>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</si>
  <si>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</si>
  <si>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</si>
  <si>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</si>
  <si>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</si>
  <si>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</si>
  <si>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</si>
  <si>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</si>
  <si>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</si>
  <si>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</si>
  <si>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</si>
  <si>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</si>
  <si>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</si>
  <si>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</si>
  <si>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</si>
  <si>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</si>
  <si>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</si>
  <si>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</si>
  <si>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</si>
  <si>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</si>
  <si>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</si>
  <si>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</si>
  <si>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</si>
  <si>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</si>
  <si>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</si>
  <si>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</si>
  <si>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</si>
  <si>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</si>
  <si>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</si>
  <si>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</si>
  <si>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</si>
  <si>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</si>
  <si>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</si>
  <si>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</si>
  <si>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</si>
  <si>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</si>
  <si>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</si>
  <si>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</si>
  <si>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</si>
  <si>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</si>
  <si>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</si>
  <si>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</si>
  <si>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</si>
  <si>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</si>
  <si>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</si>
  <si>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</si>
  <si>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</si>
  <si>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</si>
  <si>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</si>
  <si>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</si>
  <si>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</si>
  <si>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</si>
  <si>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</si>
  <si>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</si>
  <si>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</si>
  <si>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</si>
  <si>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</si>
  <si>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</si>
  <si>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</si>
  <si>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</si>
  <si>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</si>
  <si>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</si>
  <si>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</si>
  <si>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</si>
  <si>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</si>
  <si>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</si>
  <si>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</si>
  <si>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</si>
  <si>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</si>
  <si>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</si>
  <si>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</si>
  <si>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</si>
  <si>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</si>
  <si>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</si>
  <si>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</si>
  <si>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</si>
  <si>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</si>
  <si>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</si>
  <si>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</si>
  <si>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</si>
  <si>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</si>
  <si>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</si>
  <si>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</si>
  <si>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</si>
  <si>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</si>
  <si>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</si>
  <si>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</si>
  <si>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</si>
  <si>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</si>
  <si>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</si>
  <si>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</si>
  <si>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</si>
  <si>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</si>
  <si>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</si>
  <si>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</si>
  <si>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</si>
  <si>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</si>
  <si>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</si>
  <si>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</si>
  <si>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</si>
  <si>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</si>
  <si>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</si>
  <si>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</si>
  <si>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</si>
  <si>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</si>
  <si>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</si>
  <si>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</si>
  <si>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</si>
  <si>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</si>
  <si>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</si>
  <si>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</si>
  <si>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</si>
  <si>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</si>
  <si>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</si>
  <si>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</si>
  <si>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</si>
  <si>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</si>
  <si>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</si>
  <si>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</si>
  <si>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</si>
  <si>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</si>
  <si>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</si>
  <si>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</si>
  <si>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</si>
  <si>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</si>
  <si>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</si>
  <si>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</si>
  <si>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</si>
  <si>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</si>
  <si>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</si>
  <si>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</si>
  <si>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</si>
  <si>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</si>
  <si>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</si>
  <si>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</si>
  <si>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</si>
  <si>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</si>
  <si>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</si>
  <si>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</si>
  <si>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</si>
  <si>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</si>
  <si>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</si>
  <si>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</si>
  <si>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</si>
  <si>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</si>
  <si>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</si>
  <si>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</si>
  <si>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</si>
  <si>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</si>
  <si>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</si>
  <si>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</si>
  <si>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</si>
  <si>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</si>
  <si>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</si>
  <si>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</si>
  <si>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</si>
  <si>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</si>
  <si>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</si>
  <si>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</si>
  <si>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</si>
  <si>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</si>
  <si>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</si>
  <si>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</si>
  <si>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</si>
  <si>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</si>
  <si>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</si>
  <si>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</si>
  <si>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</si>
  <si>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</si>
  <si>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</si>
  <si>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</si>
  <si>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</si>
  <si>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</si>
  <si>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</si>
  <si>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</si>
  <si>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</si>
  <si>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</si>
  <si>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</si>
  <si>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</si>
  <si>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</si>
  <si>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</si>
  <si>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</si>
  <si>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</si>
  <si>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</si>
  <si>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</si>
  <si>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</si>
  <si>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</si>
  <si>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</si>
  <si>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</si>
  <si>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</si>
  <si>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</si>
  <si>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</si>
  <si>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</si>
  <si>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</si>
  <si>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</si>
  <si>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</si>
  <si>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</si>
  <si>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</si>
  <si>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</si>
  <si>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</si>
  <si>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</si>
  <si>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</si>
  <si>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</si>
  <si>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</si>
  <si>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</si>
  <si>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</si>
  <si>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</si>
  <si>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</si>
  <si>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</si>
  <si>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</si>
  <si>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</si>
  <si>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</si>
  <si>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</si>
  <si>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</si>
  <si>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</si>
  <si>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</si>
  <si>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</si>
  <si>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</si>
  <si>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</si>
  <si>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</si>
  <si>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</si>
  <si>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</si>
  <si>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</si>
  <si>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</si>
  <si>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</si>
  <si>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</si>
  <si>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</si>
  <si>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</si>
  <si>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</si>
  <si>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</si>
  <si>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</si>
  <si>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</si>
  <si>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</si>
  <si>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</si>
  <si>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</si>
  <si>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</si>
  <si>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</si>
  <si>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</si>
  <si>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</si>
  <si>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</si>
  <si>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</si>
  <si>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</si>
  <si>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</si>
  <si>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</si>
  <si>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</si>
  <si>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</si>
  <si>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</si>
  <si>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</si>
  <si>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</si>
  <si>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</si>
  <si>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</si>
  <si>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</si>
  <si>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</si>
  <si>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</si>
  <si>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</si>
  <si>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</si>
  <si>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</si>
  <si>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</si>
  <si>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</si>
  <si>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</si>
  <si>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</si>
  <si>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</si>
  <si>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</si>
  <si>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</si>
  <si>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</si>
  <si>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</si>
  <si>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</si>
  <si>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</si>
  <si>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</si>
  <si>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</si>
  <si>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</si>
  <si>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</si>
  <si>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</si>
  <si>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</si>
  <si>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</si>
  <si>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</si>
  <si>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</si>
  <si>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</si>
  <si>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</si>
  <si>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</si>
  <si>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</si>
  <si>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</si>
  <si>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</si>
  <si>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</si>
  <si>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</si>
  <si>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</si>
  <si>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</si>
  <si>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</si>
  <si>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</si>
  <si>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</si>
  <si>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</si>
  <si>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</si>
  <si>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</si>
  <si>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</si>
  <si>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</si>
  <si>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</si>
  <si>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</si>
  <si>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</si>
  <si>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</si>
  <si>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</si>
  <si>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</si>
  <si>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</si>
  <si>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</si>
  <si>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</si>
  <si>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</si>
  <si>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</si>
  <si>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</si>
  <si>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</si>
  <si>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</si>
  <si>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</si>
  <si>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</si>
  <si>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</si>
  <si>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</si>
  <si>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</si>
  <si>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</si>
  <si>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</si>
  <si>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</si>
  <si>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</si>
  <si>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</si>
  <si>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</si>
  <si>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</si>
  <si>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</si>
  <si>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</si>
  <si>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</si>
  <si>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</si>
  <si>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</si>
  <si>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</si>
  <si>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</si>
  <si>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</si>
  <si>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</si>
  <si>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</si>
  <si>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</si>
  <si>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</si>
  <si>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</si>
  <si>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</si>
  <si>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</si>
  <si>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</si>
  <si>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</si>
  <si>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</si>
  <si>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</si>
  <si>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</si>
  <si>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</si>
  <si>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</si>
  <si>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</si>
  <si>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</si>
  <si>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</si>
  <si>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</si>
  <si>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</si>
  <si>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</si>
  <si>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</si>
  <si>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</si>
  <si>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</si>
  <si>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</si>
  <si>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</si>
  <si>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</si>
  <si>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</si>
  <si>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</si>
  <si>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</si>
  <si>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</si>
  <si>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</si>
  <si>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</si>
  <si>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</si>
  <si>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</si>
  <si>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</si>
  <si>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</si>
  <si>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</si>
  <si>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</si>
  <si>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</si>
  <si>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</si>
  <si>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</si>
  <si>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</si>
  <si>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</si>
  <si>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</si>
  <si>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</si>
  <si>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</si>
  <si>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</si>
  <si>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</si>
  <si>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</si>
  <si>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</si>
  <si>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</si>
  <si>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</si>
  <si>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</si>
  <si>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</si>
  <si>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</si>
  <si>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</si>
  <si>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</si>
  <si>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</si>
  <si>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</si>
  <si>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</si>
  <si>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</si>
  <si>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</si>
  <si>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</si>
  <si>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</si>
  <si>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</si>
  <si>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</si>
  <si>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</si>
  <si>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</si>
  <si>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</si>
  <si>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</si>
  <si>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</si>
  <si>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</si>
  <si>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</si>
  <si>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</si>
  <si>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</si>
  <si>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</si>
  <si>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</si>
  <si>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</si>
  <si>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</si>
  <si>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</si>
  <si>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</si>
  <si>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</si>
  <si>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</si>
  <si>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</si>
  <si>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</si>
  <si>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</si>
  <si>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</si>
  <si>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</si>
  <si>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</si>
  <si>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</si>
  <si>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</si>
  <si>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</si>
  <si>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</si>
  <si>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</si>
  <si>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</si>
  <si>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</si>
  <si>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</si>
  <si>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</si>
  <si>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</si>
  <si>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</si>
  <si>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</si>
  <si>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</si>
  <si>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</si>
  <si>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</si>
  <si>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</si>
  <si>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</si>
  <si>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</si>
  <si>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</si>
  <si>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</si>
  <si>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</si>
  <si>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</si>
  <si>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</si>
  <si>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</si>
  <si>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</si>
  <si>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</si>
  <si>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</si>
  <si>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</si>
  <si>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</si>
  <si>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</si>
  <si>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</si>
  <si>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</si>
  <si>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</si>
  <si>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</si>
  <si>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</si>
  <si>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</si>
  <si>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</si>
  <si>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</si>
  <si>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</si>
  <si>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</si>
  <si>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</si>
  <si>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</si>
  <si>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</si>
  <si>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</si>
  <si>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</si>
  <si>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</si>
  <si>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</si>
  <si>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</si>
  <si>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</si>
  <si>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</si>
  <si>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</si>
  <si>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</si>
  <si>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</si>
  <si>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</si>
  <si>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</si>
  <si>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</si>
  <si>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</si>
  <si>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</si>
  <si>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</si>
  <si>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</si>
  <si>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</si>
  <si>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</si>
  <si>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</si>
  <si>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</si>
  <si>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</si>
  <si>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</si>
  <si>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</si>
  <si>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</si>
  <si>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</si>
  <si>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</si>
  <si>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</si>
  <si>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</si>
  <si>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</si>
  <si>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</si>
  <si>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</si>
  <si>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</si>
  <si>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</si>
  <si>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</si>
  <si>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</si>
  <si>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</si>
  <si>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</si>
  <si>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</si>
  <si>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</si>
  <si>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</si>
  <si>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</si>
  <si>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</si>
  <si>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</si>
  <si>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</si>
  <si>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</si>
  <si>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</si>
  <si>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</si>
  <si>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</si>
  <si>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</si>
  <si>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</si>
  <si>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</si>
  <si>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</si>
  <si>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</si>
  <si>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</si>
  <si>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</si>
  <si>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</si>
  <si>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</si>
  <si>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</si>
  <si>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</si>
  <si>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</si>
  <si>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</si>
  <si>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</si>
  <si>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</si>
  <si>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</si>
  <si>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</si>
  <si>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</si>
  <si>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</si>
  <si>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</si>
  <si>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</si>
  <si>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</si>
  <si>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</si>
  <si>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</si>
  <si>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</si>
  <si>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</si>
  <si>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</si>
  <si>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</si>
  <si>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</si>
  <si>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</si>
  <si>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</si>
  <si>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</si>
  <si>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</si>
  <si>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</si>
  <si>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</si>
  <si>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</si>
  <si>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</si>
  <si>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</si>
  <si>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</si>
  <si>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</si>
  <si>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</si>
  <si>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</si>
  <si>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</si>
  <si>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</si>
  <si>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</si>
  <si>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</si>
  <si>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</si>
  <si>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</si>
  <si>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</si>
  <si>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</si>
  <si>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</si>
  <si>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</si>
  <si>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</si>
  <si>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</si>
  <si>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</si>
  <si>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</si>
  <si>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</si>
  <si>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</si>
  <si>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</si>
  <si>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</si>
  <si>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</si>
  <si>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</si>
  <si>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</si>
  <si>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</si>
  <si>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</si>
  <si>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</si>
  <si>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</si>
  <si>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</si>
  <si>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</si>
  <si>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</si>
  <si>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</si>
  <si>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</si>
  <si>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</si>
  <si>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</si>
  <si>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</si>
  <si>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</si>
  <si>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</si>
  <si>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</si>
  <si>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</si>
  <si>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</si>
  <si>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</si>
  <si>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</si>
  <si>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</si>
  <si>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</si>
  <si>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</si>
  <si>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</si>
  <si>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</si>
  <si>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</si>
  <si>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</si>
  <si>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</si>
  <si>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</si>
  <si>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</si>
  <si>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</si>
  <si>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</si>
  <si>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</si>
  <si>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</si>
  <si>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</si>
  <si>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</si>
  <si>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</si>
  <si>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</si>
  <si>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</si>
  <si>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</si>
  <si>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</si>
  <si>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</si>
  <si>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</si>
  <si>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</si>
  <si>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</si>
  <si>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</si>
  <si>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</si>
  <si>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</si>
  <si>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</si>
  <si>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</si>
  <si>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</si>
  <si>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</si>
  <si>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</si>
  <si>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</si>
  <si>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</si>
  <si>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</si>
  <si>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</si>
  <si>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</si>
  <si>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</si>
  <si>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</si>
  <si>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</si>
  <si>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</si>
  <si>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</si>
  <si>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</si>
  <si>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</si>
  <si>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</si>
  <si>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</si>
  <si>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</si>
  <si>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</si>
  <si>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</si>
  <si>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</si>
  <si>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</si>
  <si>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</si>
  <si>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</si>
  <si>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</si>
  <si>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</si>
  <si>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</si>
  <si>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</si>
  <si>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</si>
  <si>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</si>
  <si>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</si>
  <si>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</si>
  <si>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</si>
  <si>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</si>
  <si>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</si>
  <si>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</si>
  <si>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</si>
  <si>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</si>
  <si>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</si>
  <si>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</si>
  <si>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</si>
  <si>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</si>
  <si>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</si>
  <si>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</si>
  <si>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</si>
  <si>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</si>
  <si>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</si>
  <si>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</si>
  <si>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</si>
  <si>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</si>
  <si>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</si>
  <si>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</si>
  <si>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</si>
  <si>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</si>
  <si>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</si>
  <si>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</si>
  <si>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</si>
  <si>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</si>
  <si>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</si>
  <si>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</si>
  <si>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</si>
  <si>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</si>
  <si>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</si>
  <si>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</si>
  <si>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</si>
  <si>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</si>
  <si>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</si>
  <si>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</si>
  <si>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</si>
  <si>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</si>
  <si>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</si>
  <si>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</si>
  <si>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</si>
  <si>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</si>
  <si>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</si>
  <si>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</si>
  <si>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</si>
  <si>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</si>
  <si>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</si>
  <si>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</si>
  <si>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</si>
  <si>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</si>
  <si>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</si>
  <si>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</si>
  <si>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</si>
  <si>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</si>
  <si>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</si>
  <si>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</si>
  <si>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</si>
  <si>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</si>
  <si>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</si>
  <si>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</si>
  <si>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</si>
  <si>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</si>
  <si>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</si>
  <si>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</si>
  <si>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</si>
  <si>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</si>
  <si>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</si>
  <si>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</si>
  <si>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</si>
  <si>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</si>
  <si>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</si>
  <si>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</si>
  <si>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</si>
  <si>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</si>
  <si>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</si>
  <si>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</si>
  <si>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</si>
  <si>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</si>
  <si>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</si>
  <si>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</si>
  <si>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</si>
  <si>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</si>
  <si>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</si>
  <si>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</si>
  <si>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</si>
  <si>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</si>
  <si>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</si>
  <si>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</si>
  <si>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</si>
  <si>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</si>
  <si>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</si>
  <si>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</si>
  <si>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</si>
  <si>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</si>
  <si>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</si>
  <si>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</si>
  <si>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</si>
  <si>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</si>
  <si>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</si>
  <si>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</si>
  <si>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</si>
  <si>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</si>
  <si>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</si>
  <si>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</si>
  <si>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</si>
  <si>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</si>
  <si>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</si>
  <si>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</si>
  <si>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</si>
  <si>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</si>
  <si>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</si>
  <si>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</si>
  <si>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</si>
  <si>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</si>
  <si>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</si>
  <si>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</si>
  <si>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</si>
  <si>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</si>
  <si>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</si>
  <si>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</si>
  <si>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</si>
  <si>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</si>
  <si>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</si>
  <si>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</si>
  <si>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</si>
  <si>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</si>
  <si>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</si>
  <si>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</si>
  <si>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</si>
  <si>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</si>
  <si>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</si>
  <si>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</si>
  <si>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</si>
  <si>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</si>
  <si>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</si>
  <si>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</si>
  <si>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</si>
  <si>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</si>
  <si>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</si>
  <si>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</si>
  <si>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</si>
  <si>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</si>
  <si>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</si>
  <si>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</si>
  <si>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</si>
  <si>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</si>
  <si>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</si>
  <si>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</si>
  <si>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</si>
  <si>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</si>
  <si>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</si>
  <si>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</si>
  <si>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</si>
  <si>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</si>
  <si>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</si>
  <si>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</si>
  <si>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</si>
  <si>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</si>
  <si>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</si>
  <si>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</si>
  <si>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</si>
  <si>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</si>
  <si>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</si>
  <si>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</si>
  <si>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</si>
  <si>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</si>
  <si>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</si>
  <si>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</si>
  <si>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</si>
  <si>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</si>
  <si>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</si>
  <si>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</si>
  <si>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</si>
  <si>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</si>
  <si>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</si>
  <si>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</si>
  <si>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</si>
  <si>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</si>
  <si>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</si>
  <si>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</si>
  <si>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</si>
  <si>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</si>
  <si>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</si>
  <si>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</si>
  <si>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</si>
  <si>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</si>
  <si>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</si>
  <si>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</si>
  <si>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</si>
  <si>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</si>
  <si>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</si>
  <si>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</si>
  <si>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</si>
  <si>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</si>
  <si>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</si>
  <si>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</si>
  <si>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</si>
  <si>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</si>
  <si>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</si>
  <si>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</si>
  <si>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</si>
  <si>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</si>
  <si>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</si>
  <si>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</si>
  <si>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</si>
  <si>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</si>
  <si>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</si>
  <si>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</si>
  <si>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</si>
  <si>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</si>
  <si>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</si>
  <si>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</si>
  <si>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</si>
  <si>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</si>
  <si>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</si>
  <si>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</si>
  <si>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</si>
  <si>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</si>
  <si>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</si>
  <si>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</si>
  <si>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</si>
  <si>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</si>
  <si>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</si>
  <si>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</si>
  <si>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</si>
  <si>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</si>
  <si>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</si>
  <si>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</si>
  <si>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</si>
  <si>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</si>
  <si>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</si>
  <si>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</si>
  <si>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</si>
  <si>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</si>
  <si>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</si>
  <si>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</si>
  <si>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</si>
  <si>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</si>
  <si>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</si>
  <si>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</si>
  <si>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</si>
  <si>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</si>
  <si>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</si>
  <si>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</si>
  <si>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</si>
  <si>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</si>
  <si>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</si>
  <si>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</si>
  <si>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</si>
  <si>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</si>
  <si>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</si>
  <si>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</si>
  <si>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</si>
  <si>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</si>
  <si>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</si>
  <si>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</si>
  <si>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</si>
  <si>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</si>
  <si>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</si>
  <si>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</si>
  <si>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</si>
  <si>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</si>
  <si>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</si>
  <si>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</si>
  <si>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</si>
  <si>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</si>
  <si>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</si>
  <si>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</si>
  <si>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</si>
  <si>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</si>
  <si>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</si>
  <si>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</si>
  <si>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</si>
  <si>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</si>
  <si>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</si>
  <si>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</si>
  <si>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</si>
  <si>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</si>
  <si>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</si>
  <si>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</si>
  <si>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</si>
  <si>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</si>
  <si>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</si>
  <si>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</si>
  <si>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</si>
  <si>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</si>
  <si>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</si>
  <si>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</si>
  <si>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</si>
  <si>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</si>
  <si>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</si>
  <si>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</si>
  <si>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</si>
  <si>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</si>
  <si>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</si>
  <si>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</si>
  <si>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</si>
  <si>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</si>
  <si>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</si>
  <si>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</si>
  <si>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</si>
  <si>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</si>
  <si>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</si>
  <si>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</si>
  <si>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</si>
  <si>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</si>
  <si>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</si>
  <si>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</si>
  <si>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</si>
  <si>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</si>
  <si>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</si>
  <si>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</si>
  <si>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</si>
  <si>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</si>
  <si>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</si>
  <si>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</si>
  <si>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</si>
  <si>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</si>
  <si>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</si>
  <si>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</si>
  <si>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</si>
  <si>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</si>
  <si>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</si>
  <si>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</si>
  <si>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</si>
  <si>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</si>
  <si>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</si>
  <si>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</si>
  <si>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</si>
  <si>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</si>
  <si>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</si>
  <si>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</si>
  <si>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</si>
  <si>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</si>
  <si>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</si>
  <si>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</si>
  <si>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</si>
  <si>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</si>
  <si>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</si>
  <si>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</si>
  <si>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</si>
  <si>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</si>
  <si>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</si>
  <si>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</si>
  <si>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</si>
  <si>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</si>
  <si>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</si>
  <si>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</si>
  <si>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</si>
  <si>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</si>
  <si>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</si>
  <si>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</si>
  <si>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</si>
  <si>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</si>
  <si>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</si>
  <si>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</si>
  <si>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</si>
  <si>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</si>
  <si>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</si>
  <si>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</si>
  <si>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</si>
  <si>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</si>
  <si>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</si>
  <si>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</si>
  <si>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</si>
  <si>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</si>
  <si>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</si>
  <si>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</si>
  <si>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</si>
  <si>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</si>
  <si>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</si>
  <si>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</si>
  <si>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</si>
  <si>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</si>
  <si>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</si>
  <si>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</si>
  <si>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</si>
  <si>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</si>
  <si>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</si>
  <si>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</si>
  <si>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</si>
  <si>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</si>
  <si>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</si>
  <si>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</si>
  <si>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</si>
  <si>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</si>
  <si>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</si>
  <si>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</si>
  <si>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</si>
  <si>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</si>
  <si>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</si>
  <si>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</si>
  <si>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</si>
  <si>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</si>
  <si>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</si>
  <si>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</si>
  <si>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</si>
  <si>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</si>
  <si>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</si>
  <si>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</si>
  <si>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</si>
  <si>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</si>
  <si>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</si>
  <si>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</si>
  <si>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</si>
  <si>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</si>
  <si>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</si>
  <si>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</si>
  <si>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</si>
  <si>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</si>
  <si>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</si>
  <si>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</si>
  <si>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</si>
  <si>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</si>
  <si>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</si>
  <si>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</si>
  <si>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</si>
  <si>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</si>
  <si>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</si>
  <si>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</si>
  <si>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</si>
  <si>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</si>
  <si>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</si>
  <si>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</si>
  <si>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</si>
  <si>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</si>
  <si>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</si>
  <si>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</si>
  <si>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</si>
  <si>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</si>
  <si>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</si>
  <si>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</si>
  <si>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</si>
  <si>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</si>
  <si>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</si>
  <si>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</si>
  <si>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</si>
  <si>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</si>
  <si>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</si>
  <si>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</si>
  <si>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</si>
  <si>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</si>
  <si>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</si>
  <si>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</si>
  <si>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</si>
  <si>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</si>
  <si>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</si>
  <si>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</si>
  <si>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</si>
  <si>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</si>
  <si>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</si>
  <si>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</si>
  <si>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</si>
  <si>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</si>
  <si>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</si>
  <si>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</si>
  <si>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</si>
  <si>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</si>
  <si>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</si>
  <si>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</si>
  <si>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</si>
  <si>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</si>
  <si>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</si>
  <si>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</si>
  <si>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</si>
  <si>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</si>
  <si>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</si>
  <si>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</si>
  <si>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</si>
  <si>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</si>
  <si>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</si>
  <si>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</si>
  <si>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</si>
  <si>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</si>
  <si>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</si>
  <si>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</si>
  <si>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</si>
  <si>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</si>
  <si>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</si>
  <si>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</si>
  <si>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</si>
  <si>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</si>
  <si>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</si>
  <si>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</si>
  <si>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</si>
  <si>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</si>
  <si>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</si>
  <si>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</si>
  <si>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</si>
  <si>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</si>
  <si>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</si>
  <si>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</si>
  <si>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</si>
  <si>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</si>
  <si>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</si>
  <si>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</si>
  <si>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</si>
  <si>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</si>
  <si>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</si>
  <si>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</si>
  <si>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</si>
  <si>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</si>
  <si>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</si>
  <si>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</si>
  <si>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</si>
  <si>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</si>
  <si>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</si>
  <si>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</si>
  <si>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</si>
  <si>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</si>
  <si>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</si>
  <si>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</si>
  <si>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</si>
  <si>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</si>
  <si>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</si>
  <si>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</si>
  <si>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</si>
  <si>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</si>
  <si>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</si>
  <si>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</si>
  <si>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</si>
  <si>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</si>
  <si>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</si>
  <si>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</si>
  <si>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</si>
  <si>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</si>
  <si>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</si>
  <si>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</si>
  <si>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</si>
  <si>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</si>
  <si>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</si>
  <si>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</si>
  <si>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</si>
  <si>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</si>
  <si>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</si>
  <si>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</si>
  <si>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</si>
  <si>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</si>
  <si>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</si>
  <si>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</si>
  <si>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</si>
  <si>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</si>
  <si>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</si>
  <si>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</si>
  <si>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</si>
  <si>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</si>
  <si>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</si>
  <si>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</si>
  <si>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</si>
  <si>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</si>
  <si>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</si>
  <si>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</si>
  <si>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</si>
  <si>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</si>
  <si>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</si>
  <si>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</si>
  <si>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</si>
  <si>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</si>
  <si>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</si>
  <si>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</si>
  <si>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</si>
  <si>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</si>
  <si>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</si>
  <si>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</si>
  <si>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</si>
  <si>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</si>
  <si>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</si>
  <si>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</si>
  <si>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</si>
  <si>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</si>
  <si>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</si>
  <si>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</si>
  <si>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</si>
  <si>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</si>
  <si>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</si>
  <si>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</si>
  <si>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</si>
  <si>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</si>
  <si>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</si>
  <si>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</si>
  <si>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</si>
  <si>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</si>
  <si>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</si>
  <si>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</si>
  <si>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</si>
  <si>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</si>
  <si>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</si>
  <si>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</si>
  <si>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</si>
  <si>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</si>
  <si>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</si>
  <si>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</si>
  <si>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</si>
  <si>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</si>
  <si>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</si>
  <si>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</si>
  <si>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</si>
  <si>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</si>
  <si>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</si>
  <si>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</si>
  <si>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</si>
  <si>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</si>
  <si>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</si>
  <si>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</si>
  <si>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</si>
  <si>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</si>
  <si>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</si>
  <si>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</si>
  <si>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</si>
  <si>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</si>
  <si>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</si>
  <si>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</si>
  <si>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</si>
  <si>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</si>
  <si>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</si>
  <si>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</si>
  <si>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</si>
  <si>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</si>
  <si>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</si>
  <si>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</si>
  <si>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</si>
  <si>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</si>
  <si>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</si>
  <si>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</si>
  <si>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</si>
  <si>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</si>
  <si>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</si>
  <si>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</si>
  <si>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</si>
  <si>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</si>
  <si>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</si>
  <si>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</si>
  <si>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</si>
  <si>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</si>
  <si>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</si>
  <si>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</si>
  <si>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</si>
  <si>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</si>
  <si>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</si>
  <si>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</si>
  <si>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</si>
  <si>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</si>
  <si>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</si>
  <si>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</si>
  <si>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</si>
  <si>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</si>
  <si>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</si>
  <si>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</si>
  <si>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</si>
  <si>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</si>
  <si>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</si>
  <si>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</si>
  <si>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</si>
  <si>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</si>
  <si>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</si>
  <si>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</si>
  <si>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</si>
  <si>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</si>
  <si>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</si>
  <si>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</si>
  <si>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</si>
  <si>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</si>
  <si>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</si>
  <si>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</si>
  <si>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</si>
  <si>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</si>
  <si>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</si>
  <si>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</si>
  <si>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</si>
  <si>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</si>
  <si>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</si>
  <si>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</si>
  <si>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</si>
  <si>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</si>
  <si>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</si>
  <si>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</si>
  <si>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</si>
  <si>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</si>
  <si>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</si>
  <si>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</si>
  <si>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</si>
  <si>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</si>
  <si>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</si>
  <si>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</si>
  <si>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</si>
  <si>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</si>
  <si>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</si>
  <si>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</si>
  <si>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</si>
  <si>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</si>
  <si>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</si>
  <si>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</si>
  <si>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</si>
  <si>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</si>
  <si>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</si>
  <si>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</si>
  <si>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</si>
  <si>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</si>
  <si>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</si>
  <si>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</si>
  <si>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</si>
  <si>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</si>
  <si>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</si>
  <si>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</si>
  <si>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</si>
  <si>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</si>
  <si>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</si>
  <si>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</si>
  <si>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</si>
  <si>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</si>
  <si>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</si>
  <si>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</si>
  <si>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</si>
  <si>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</si>
  <si>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</si>
  <si>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</si>
  <si>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</si>
  <si>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</si>
  <si>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</si>
  <si>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</si>
  <si>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</si>
  <si>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</si>
  <si>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</si>
  <si>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</si>
  <si>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</si>
  <si>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</si>
  <si>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</si>
  <si>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</si>
  <si>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</si>
  <si>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</si>
  <si>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</si>
  <si>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</si>
  <si>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</si>
  <si>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</si>
  <si>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</si>
  <si>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</si>
  <si>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</si>
  <si>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</si>
  <si>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</si>
  <si>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</si>
  <si>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</si>
  <si>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</si>
  <si>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</si>
  <si>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</si>
  <si>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</si>
  <si>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</si>
  <si>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</si>
  <si>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</si>
  <si>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</si>
  <si>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</si>
  <si>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</si>
  <si>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</si>
  <si>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</si>
  <si>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</si>
  <si>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</si>
  <si>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</si>
  <si>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</si>
  <si>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</si>
  <si>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</si>
  <si>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</si>
  <si>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</si>
  <si>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</si>
  <si>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</si>
  <si>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</si>
  <si>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</si>
  <si>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</si>
  <si>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</si>
  <si>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</si>
  <si>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</si>
  <si>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</si>
  <si>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</si>
  <si>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</si>
  <si>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</si>
  <si>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</si>
  <si>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</si>
  <si>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</si>
  <si>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</si>
  <si>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</si>
  <si>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</si>
  <si>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</si>
  <si>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</si>
  <si>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</si>
  <si>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</si>
  <si>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</si>
  <si>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</si>
  <si>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</si>
  <si>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</si>
  <si>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</si>
  <si>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</si>
  <si>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</si>
  <si>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</si>
  <si>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</si>
  <si>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</si>
  <si>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</si>
  <si>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</si>
  <si>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</si>
  <si>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</si>
  <si>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</si>
  <si>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</si>
  <si>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</si>
  <si>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</si>
  <si>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</si>
  <si>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</si>
  <si>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</si>
  <si>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</si>
  <si>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</si>
  <si>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</si>
  <si>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</si>
  <si>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</si>
  <si>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</si>
  <si>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</si>
  <si>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</si>
  <si>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</si>
  <si>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</si>
  <si>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</si>
  <si>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</si>
  <si>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</si>
  <si>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</si>
  <si>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</si>
  <si>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</si>
  <si>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</si>
  <si>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</si>
  <si>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</si>
  <si>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</si>
  <si>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</si>
  <si>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</si>
  <si>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</si>
  <si>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</si>
  <si>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</si>
  <si>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</si>
  <si>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</si>
  <si>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</si>
  <si>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</si>
  <si>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</si>
  <si>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</si>
  <si>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</si>
  <si>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</si>
  <si>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</si>
  <si>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</si>
  <si>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</si>
  <si>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</si>
  <si>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</si>
  <si>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</si>
  <si>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</si>
  <si>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</si>
  <si>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</si>
  <si>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</si>
  <si>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</si>
  <si>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</si>
  <si>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</si>
  <si>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</si>
  <si>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</si>
  <si>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</si>
  <si>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</si>
  <si>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</si>
  <si>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</si>
  <si>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</si>
  <si>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</si>
  <si>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</si>
  <si>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</si>
  <si>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</si>
  <si>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</si>
  <si>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</si>
  <si>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</si>
  <si>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</si>
  <si>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</si>
  <si>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</si>
  <si>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</si>
  <si>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</si>
  <si>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</si>
  <si>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</si>
  <si>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</si>
  <si>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</si>
  <si>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</si>
  <si>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</si>
  <si>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</si>
  <si>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</si>
  <si>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</si>
  <si>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</si>
  <si>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</si>
  <si>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</si>
  <si>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</si>
  <si>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</si>
  <si>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</si>
  <si>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</si>
  <si>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</si>
  <si>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</si>
  <si>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</si>
  <si>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</si>
  <si>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</si>
  <si>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</si>
  <si>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</si>
  <si>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</si>
  <si>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</si>
  <si>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</si>
  <si>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</si>
  <si>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</si>
  <si>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</si>
  <si>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</si>
  <si>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</si>
  <si>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</si>
  <si>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</si>
  <si>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</si>
  <si>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</si>
  <si>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</si>
  <si>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</si>
  <si>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</si>
  <si>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</si>
  <si>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</si>
  <si>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</si>
  <si>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</si>
  <si>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</si>
  <si>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</si>
  <si>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</si>
  <si>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</si>
  <si>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</si>
  <si>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</si>
  <si>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</si>
  <si>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</si>
  <si>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</si>
  <si>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</si>
  <si>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</si>
  <si>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</si>
  <si>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</si>
  <si>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</si>
  <si>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</si>
  <si>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</si>
  <si>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</si>
  <si>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</si>
  <si>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</si>
  <si>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</si>
  <si>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</si>
  <si>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</si>
  <si>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</si>
  <si>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</si>
  <si>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</si>
  <si>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</si>
  <si>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</si>
  <si>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</si>
  <si>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</si>
  <si>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</si>
  <si>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</si>
  <si>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</si>
  <si>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</si>
  <si>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</si>
  <si>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</si>
  <si>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</si>
  <si>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</si>
  <si>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</si>
  <si>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</si>
  <si>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</si>
  <si>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</si>
  <si>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</si>
  <si>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</si>
  <si>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</si>
  <si>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</si>
  <si>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</si>
  <si>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</si>
  <si>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</si>
  <si>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</si>
  <si>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</si>
  <si>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</si>
  <si>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</si>
  <si>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</si>
  <si>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</si>
  <si>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</si>
  <si>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</si>
  <si>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</si>
  <si>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</si>
  <si>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</si>
  <si>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</si>
  <si>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</si>
  <si>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</si>
  <si>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</si>
  <si>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</si>
  <si>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</si>
  <si>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</si>
  <si>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</si>
  <si>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</si>
  <si>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</si>
  <si>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</si>
  <si>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</si>
  <si>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</si>
  <si>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</si>
  <si>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</si>
  <si>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</si>
  <si>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</si>
  <si>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</si>
  <si>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</si>
  <si>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</si>
  <si>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</si>
  <si>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</si>
  <si>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</si>
  <si>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</si>
  <si>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</si>
  <si>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</si>
  <si>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</si>
  <si>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</si>
  <si>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</si>
  <si>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</si>
  <si>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</si>
  <si>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</si>
  <si>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</si>
  <si>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</si>
  <si>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</si>
  <si>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</si>
  <si>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</si>
  <si>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</si>
  <si>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</si>
  <si>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</si>
  <si>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</si>
  <si>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</si>
  <si>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</si>
  <si>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</si>
  <si>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</si>
  <si>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</si>
  <si>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</si>
  <si>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</si>
  <si>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</si>
  <si>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</si>
  <si>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</si>
  <si>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</si>
  <si>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</si>
  <si>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</si>
  <si>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</si>
  <si>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</si>
  <si>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</si>
  <si>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</si>
  <si>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</si>
  <si>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</si>
  <si>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</si>
  <si>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</si>
  <si>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</si>
  <si>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</si>
  <si>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</si>
  <si>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</si>
  <si>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</si>
  <si>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</si>
  <si>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</si>
  <si>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</si>
  <si>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</si>
  <si>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</si>
  <si>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</si>
  <si>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</si>
  <si>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</si>
  <si>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</si>
  <si>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</si>
  <si>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</si>
  <si>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</si>
  <si>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</si>
  <si>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</si>
  <si>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</si>
  <si>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</si>
  <si>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</si>
  <si>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</si>
  <si>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</si>
  <si>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</si>
  <si>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</si>
  <si>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</si>
  <si>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</si>
  <si>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</si>
  <si>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</si>
  <si>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</si>
  <si>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</si>
  <si>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</si>
  <si>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</si>
  <si>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</si>
  <si>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</si>
  <si>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</si>
  <si>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</si>
  <si>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</si>
  <si>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</si>
  <si>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</si>
  <si>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</si>
  <si>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</si>
  <si>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</si>
  <si>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</si>
  <si>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</si>
  <si>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</si>
  <si>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</si>
  <si>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</si>
  <si>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</si>
  <si>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</si>
  <si>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</si>
  <si>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</si>
  <si>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</si>
  <si>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</si>
  <si>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</si>
  <si>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</si>
  <si>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</si>
  <si>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</si>
  <si>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</si>
  <si>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</si>
  <si>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</si>
  <si>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</si>
  <si>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</si>
  <si>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</si>
  <si>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</si>
  <si>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</si>
  <si>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</si>
  <si>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</si>
  <si>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</si>
  <si>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</si>
  <si>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</si>
  <si>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</si>
  <si>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</si>
  <si>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</si>
  <si>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</si>
  <si>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</si>
  <si>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</si>
  <si>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</si>
  <si>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</si>
  <si>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</si>
  <si>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</si>
  <si>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</si>
  <si>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</si>
  <si>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</si>
  <si>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</si>
  <si>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</si>
  <si>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</si>
  <si>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</si>
  <si>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</si>
  <si>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</si>
  <si>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</si>
  <si>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</si>
  <si>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</si>
  <si>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</si>
  <si>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</si>
  <si>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</si>
  <si>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</si>
  <si>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</si>
  <si>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</si>
  <si>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</si>
  <si>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</si>
  <si>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</si>
  <si>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</si>
  <si>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</si>
  <si>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</si>
  <si>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</si>
  <si>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</si>
  <si>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</si>
  <si>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</si>
  <si>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</si>
  <si>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</si>
  <si>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</si>
  <si>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</si>
  <si>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</si>
  <si>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</si>
  <si>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</si>
  <si>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</si>
  <si>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</si>
  <si>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</si>
  <si>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</si>
  <si>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</si>
  <si>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</si>
  <si>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</si>
  <si>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</si>
  <si>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</si>
  <si>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</si>
  <si>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</si>
  <si>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</si>
  <si>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</si>
  <si>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</si>
  <si>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</si>
  <si>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</si>
  <si>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</si>
  <si>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</si>
  <si>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</si>
  <si>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</si>
  <si>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</si>
  <si>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</si>
  <si>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</si>
  <si>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</si>
  <si>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</si>
  <si>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</si>
  <si>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</si>
  <si>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</si>
  <si>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</si>
  <si>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</si>
  <si>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</si>
  <si>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</si>
  <si>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</si>
  <si>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</si>
  <si>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</si>
  <si>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</si>
  <si>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</si>
  <si>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</si>
  <si>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</si>
  <si>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</si>
  <si>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</si>
  <si>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</si>
  <si>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</si>
  <si>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</si>
  <si>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</si>
  <si>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</si>
  <si>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</si>
  <si>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</si>
  <si>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</si>
  <si>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</si>
  <si>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</si>
  <si>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</si>
  <si>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</si>
  <si>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</si>
  <si>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</si>
  <si>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</si>
  <si>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</si>
  <si>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</si>
  <si>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</si>
  <si>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</si>
  <si>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</si>
  <si>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</si>
  <si>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</si>
  <si>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</si>
  <si>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</si>
  <si>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</si>
  <si>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</si>
  <si>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</si>
  <si>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</si>
  <si>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</si>
  <si>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</si>
  <si>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</si>
  <si>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</si>
  <si>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</si>
  <si>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</si>
  <si>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</si>
  <si>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</si>
  <si>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</si>
  <si>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</si>
  <si>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</si>
  <si>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</si>
  <si>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</si>
  <si>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</si>
  <si>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</si>
  <si>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</si>
  <si>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</si>
  <si>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</si>
  <si>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</si>
  <si>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</si>
  <si>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</si>
  <si>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</si>
  <si>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</si>
  <si>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</si>
  <si>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</si>
  <si>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</si>
  <si>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</si>
  <si>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</si>
  <si>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</si>
  <si>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</si>
  <si>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</si>
  <si>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</si>
  <si>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</si>
  <si>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</si>
  <si>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</si>
  <si>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</si>
  <si>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</si>
  <si>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</si>
  <si>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</si>
  <si>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</si>
  <si>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</si>
  <si>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</si>
  <si>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</si>
  <si>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</si>
  <si>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</si>
  <si>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</si>
  <si>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</si>
  <si>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</si>
  <si>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</si>
  <si>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</si>
  <si>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</si>
  <si>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</si>
  <si>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</si>
  <si>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</si>
  <si>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</si>
  <si>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</si>
  <si>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</si>
  <si>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</si>
  <si>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</si>
  <si>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</si>
  <si>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</si>
  <si>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</si>
  <si>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</si>
  <si>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</si>
  <si>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</si>
  <si>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</si>
  <si>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</si>
  <si>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</si>
  <si>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</si>
  <si>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</si>
  <si>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</si>
  <si>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</si>
  <si>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</si>
  <si>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</si>
  <si>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</si>
  <si>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</si>
  <si>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</si>
  <si>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</si>
  <si>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was night access issue / USF area team EM team on the way  80 mins</t>
  </si>
  <si>
    <t>PCM-20251122-00000121</t>
  </si>
  <si>
    <t>PCM-20251122-00000277</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</si>
  <si>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</si>
  <si>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</si>
  <si>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</si>
  <si>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</si>
  <si>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</si>
  <si>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</si>
  <si>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</si>
  <si>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</si>
  <si>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</si>
  <si>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</si>
  <si>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</si>
  <si>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</si>
  <si>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</si>
  <si>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</si>
  <si>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</si>
  <si>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PCM-20251122-00000255</t>
  </si>
  <si>
    <t>EM team moved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</si>
</sst>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320.34176331018534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45983.290189236111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45983.290189236111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45983.290189236111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45983.290189236111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45983.290189236111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45983.290189236111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45983.290189236111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45983.290189236111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45983.290189236111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45983.290189236111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45983.290189236111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45983.290189236111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45983.290189236111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45983.290189236111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45983.290189236111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45983.290189236111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45983.290189236111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45983.290189236111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45983.290189236111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45983.290189236111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45983.290189236111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45983.290189236111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45983.290189236111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45983.290189236111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45983.290189236111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45983.290189236111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45983.290189236111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45983.290189236111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45983.290189236111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45983.290189236111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45983.290189236111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45983.290189236111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45983.290189236111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45983.290189236111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45983.290189236111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45983.290189236111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45983.290189236111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45983.290189236111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45983.290189236111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45983.290189236111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45983.290189236111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45983.290189236111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45983.290189236111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45983.290189236111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45983.290189236111</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45983.290189236111</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79D1366D-538A-439B-987F-BDD52D64ADF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158.29035127315001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45983.290189236111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45983.290189236111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45983.290189236111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45983.290189236111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45983.290189236111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45983.290189236111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45983.290189236111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45983.290189236111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45983.290189236111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45983.290189236111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45983.290189236111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45983.290189236111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45983.290189236111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45983.290189236111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45983.290189236111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45983.290189236111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45983.290189236111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45983.290189236111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45983.290189236111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45983.290189236111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45983.290189236111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45983.290189236111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45983.290189236111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45983.290189236111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45983.290189236111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45983.290189236111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45983.290189236111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45983.290189236111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45983.290189236111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45983.290189236111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45983.290189236111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45983.290189236111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45983.290189236111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45983.290189236111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45983.290189236111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45983.290189236111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45983.290189236111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45983.290189236111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45983.290189236111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45983.290189236111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45983.290189236111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45983.290189236111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45983.290189236111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45983.290189236111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45983.290189236111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45983.290189236111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45983.290189236111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45983.290189236111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45983.290189236111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45983.290189236111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45983.290189236111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45983.290189236111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45983.290189236111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45983.290189236111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45983.290189236111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45983.290189236111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45983.290189236111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45983.290189236111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45983.290189236111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45983.290189236111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45983.290189236111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45983.290189236111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45983.290189236111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45983.290189236111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45983.290189236111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45983.290189236111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45983.290189236111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45983.290189236111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45983.290189236111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45983.290189236111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45983.290189236111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45983.290189236111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45983.290189236111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45983.290189236111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45983.290189236111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45983.290189236111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45983.290189236111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45983.290189236111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45983.290189236111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45983.290189236111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45983.290189236111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45983.290189236111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45983.290189236111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45983.290189236111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45983.290189236111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45983.290189236111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45983.290189236111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45983.290189236111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45983.290189236111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45983.290189236111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45983.290189236111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45983.290189236111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45983.290189236111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45983.290189236111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45983.290189236111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45983.290189236111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45983.290189236111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45983.290189236111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45983.290189236111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45983.290189236111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45983.290189236111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45983.290189236111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45983.290189236111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45983.290189236111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45983.290189236111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45983.290189236111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45983.290189236111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45983.290189236111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45983.290189236111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45983.290189236111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45983.290189236111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45983.290189236111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45983.290189236111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45983.290189236111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45983.290189236111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45983.290189236111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45983.290189236111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45983.290189236111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45983.290189236111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45983.290189236111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45983.290189236111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45983.290189236111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45983.290189236111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45983.290189236111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45983.290189236111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45983.290189236111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45983.290189236111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45983.290189236111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45983.290189236111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45983.290189236111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45983.290189236111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45983.290189236111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45983.290189236111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45983.290189236111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45983.290189236111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45983.290189236111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45983.290189236111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45983.290189236111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45983.290189236111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45983.290189236111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45983.290189236111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45983.290189236111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45983.290189236111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45983.290189236111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45983.290189236111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45983.290189236111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45983.290189236111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45983.290189236111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45983.290189236111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45983.290189236111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45983.290189236111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45983.290189236111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45983.290189236111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45983.290189236111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45983.290189236111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45983.290189236111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45983.290189236111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45983.290189236111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45983.290189236111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45983.290189236111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45983.290189236111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45983.290189236111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45983.290189236111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45983.290189236111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45983.290189236111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45983.290189236111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45983.290189236111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45983.290189236111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45983.290189236111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45983.290189236111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45983.290189236111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45983.290189236111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45983.290189236111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45983.290189236111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45983.290189236111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45983.290189236111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45983.290189236111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45983.290189236111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45983.290189236111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45983.290189236111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45983.290189236111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45983.290189236111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45983.290189236111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45983.290189236111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45983.290189236111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45983.290189236111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45983.290189236111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45983.290189236111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45983.290189236111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45983.290189236111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45983.290189236111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45983.290189236111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45983.290189236111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45983.290189236111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45983.290189236111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45983.290189236111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45983.290189236111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45983.290189236111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45983.290189236111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45983.290189236111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45983.290189236111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45983.290189236111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45983.290189236111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45983.290189236111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45983.290189236111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45983.290189236111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45983.290189236111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45983.290189236111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45983.290189236111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45983.290189236111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45983.290189236111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45983.290189236111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45983.290189236111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45983.290189236111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45983.290189236111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45983.290189236111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45983.290189236111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45983.290189236111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45983.290189236111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45983.290189236111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45983.290189236111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45983.290189236111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45983.290189236111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45983.290189236111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45983.290189236111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45983.290189236111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45983.290189236111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45983.290189236111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45983.290189236111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45983.290189236111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45983.290189236111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45983.290189236111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45983.290189236111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45983.290189236111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45983.290189236111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45983.290189236111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45983.290189236111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45983.290189236111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45983.290189236111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45983.290189236111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45983.290189236111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45983.290189236111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45983.290189236111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45983.290189236111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45983.290189236111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45983.290189236111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45983.290189236111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45983.290189236111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45983.290189236111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45983.290189236111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45983.290189236111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45983.290189236111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45983.290189236111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45983.290189236111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45983.290189236111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45983.290189236111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45983.290189236111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45983.290189236111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45983.290189236111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45983.290189236111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45983.290189236111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45983.290189236111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45983.290189236111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45983.290189236111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45983.290189236111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45983.290189236111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45983.290189236111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45983.290189236111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45983.290189236111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45983.290189236111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45983.290189236111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45983.290189236111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45983.290189236111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45983.290189236111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45983.290189236111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45983.290189236111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45983.290189236111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45983.290189236111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45983.290189236111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45983.290189236111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45983.290189236111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45983.290189236111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45983.290189236111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45983.290189236111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45983.290189236111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45983.290189236111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45983.290189236111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45983.290189236111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45983.290189236111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45983.290189236111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45983.290189236111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45983.290189236111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45983.290189236111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45983.290189236111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45983.290189236111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45983.290189236111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45983.290189236111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45983.290189236111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45983.290189236111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45983.290189236111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45983.290189236111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45983.290189236111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45983.290189236111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45983.290189236111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45983.290189236111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45983.290189236111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45983.290189236111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45983.290189236111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45983.290189236111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45983.290189236111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45983.290189236111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45983.290189236111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45983.290189236111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45983.290189236111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45983.290189236111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45983.290189236111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45983.290189236111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45983.290189236111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45983.290189236111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45983.290189236111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45983.290189236111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45983.290189236111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45983.290189236111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45983.290189236111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45983.290189236111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45983.290189236111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45983.290189236111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45983.290189236111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45983.290189236111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45983.290189236111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45983.290189236111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45983.290189236111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45983.290189236111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45983.290189236111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45983.290189236111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45983.290189236111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45983.290189236111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45983.290189236111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45983.290189236111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45983.290189236111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45983.290189236111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45983.290189236111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45983.290189236111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45983.290189236111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45983.290189236111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45983.290189236111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45983.290189236111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45983.290189236111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45983.290189236111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45983.290189236111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45983.290189236111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45983.290189236111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45983.290189236111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45983.290189236111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45983.290189236111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45983.290189236111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45983.290189236111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45983.290189236111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45983.290189236111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45983.290189236111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45983.290189236111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45983.290189236111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45983.290189236111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45983.290189236111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45983.290189236111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45983.290189236111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45983.290189236111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45983.290189236111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45983.290189236111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45983.290189236111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45983.290189236111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45983.290189236111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45983.290189236111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45983.290189236111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45983.290189236111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45983.290189236111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45983.290189236111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45983.290189236111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45983.290189236111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45983.290189236111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45983.290189236111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45983.290189236111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45983.290189236111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45983.290189236111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45983.290189236111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45983.290189236111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45983.290189236111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45983.290189236111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45983.290189236111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45983.290189236111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45983.290189236111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45983.290189236111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45983.290189236111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45983.290189236111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45983.290189236111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45983.290189236111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45983.290189236111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45983.290189236111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45983.290189236111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45983.290189236111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45983.290189236111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45983.290189236111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45983.290189236111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45983.290189236111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45983.290189236111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45983.290189236111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45983.290189236111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45983.290189236111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45983.290189236111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45983.290189236111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45983.290189236111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45983.290189236111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45983.290189236111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45983.290189236111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45983.290189236111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45983.290189236111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45983.290189236111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45983.290189236111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45983.290189236111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45983.290189236111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45983.290189236111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45983.290189236111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45983.290189236111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45983.290189236111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45983.290189236111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45983.290189236111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45983.290189236111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45983.290189236111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45983.290189236111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45983.290189236111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45983.290189236111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45983.290189236111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45983.290189236111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45983.290189236111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45983.290189236111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45983.290189236111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45983.290189236111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45983.290189236111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45983.290189236111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45983.290189236111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45983.290189236111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45983.290189236111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45983.290189236111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45983.290189236111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45983.290189236111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45983.290189236111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45983.290189236111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45983.290189236111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45983.290189236111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45983.290189236111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45983.290189236111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45983.290189236111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45983.290189236111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45983.290189236111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45983.290189236111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45983.290189236111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45983.290189236111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45983.290189236111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45983.290189236111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45983.290189236111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45983.290189236111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45983.290189236111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45983.290189236111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45983.290189236111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45983.290189236111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45983.290189236111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45983.290189236111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45983.290189236111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45983.290189236111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45983.290189236111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45983.290189236111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45983.290189236111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45983.290189236111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45983.290189236111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45983.290189236111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45983.290189236111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45983.290189236111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45983.290189236111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45983.290189236111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45983.290189236111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45983.290189236111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45983.290189236111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45983.290189236111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45983.290189236111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45983.290189236111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45983.290189236111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45983.290189236111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45983.290189236111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45983.290189236111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45983.290189236111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45983.290189236111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45983.290189236111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45983.290189236111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45983.290189236111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45983.290189236111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45983.290189236111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45983.290189236111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45983.290189236111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45983.290189236111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45983.290189236111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45983.290189236111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45983.290189236111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45983.290189236111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45983.290189236111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45983.290189236111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45983.290189236111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45983.290189236111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45983.290189236111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45983.290189236111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45983.290189236111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45983.290189236111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45983.290189236111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45983.290189236111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45983.290189236111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45983.290189236111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45983.290189236111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45983.290189236111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45983.290189236111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45983.290189236111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45983.290189236111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45983.290189236111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45983.290189236111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45983.290189236111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45983.290189236111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45983.290189236111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45983.290189236111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45983.290189236111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45983.290189236111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45983.290189236111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45983.290189236111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45983.290189236111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45983.290189236111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45983.290189236111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45983.290189236111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45983.290189236111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45983.290189236111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45983.290189236111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45983.290189236111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45983.290189236111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45983.290189236111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45983.290189236111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45983.290189236111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45983.290189236111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45983.290189236111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45983.290189236111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45983.290189236111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45983.290189236111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45983.290189236111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45983.290189236111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45983.290189236111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45983.290189236111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45983.290189236111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45983.290189236111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45983.290189236111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45983.290189236111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45983.290189236111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45983.290189236111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45983.290189236111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45983.290189236111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45983.290189236111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45983.290189236111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45983.290189236111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45983.290189236111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45983.290189236111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45983.290189236111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45983.290189236111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45983.290189236111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45983.290189236111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45983.290189236111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45983.290189236111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45983.290189236111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45983.290189236111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45983.290189236111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45983.290189236111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45983.290189236111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45983.290189236111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45983.290189236111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45983.290189236111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45983.290189236111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45983.290189236111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45983.290189236111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45983.290189236111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45983.290189236111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45983.290189236111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45983.290189236111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45983.290189236111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45983.290189236111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45983.290189236111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45983.290189236111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45983.290189236111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45983.290189236111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45983.290189236111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45983.290189236111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45983.290189236111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45983.290189236111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45983.290189236111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45983.290189236111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45983.290189236111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45983.290189236111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45983.290189236111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45983.290189236111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45983.290189236111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45983.290189236111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45983.290189236111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45983.290189236111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45983.290189236111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45983.290189236111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45983.290189236111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45983.290189236111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45983.290189236111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45983.290189236111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45983.290189236111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45983.290189236111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45983.290189236111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45983.290189236111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45983.290189236111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45983.290189236111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45983.290189236111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45983.290189236111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45983.290189236111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45983.290189236111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45983.290189236111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45983.290189236111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45983.290189236111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45983.290189236111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45983.290189236111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45983.290189236111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45983.290189236111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45983.290189236111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45983.290189236111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45983.290189236111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45983.290189236111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45983.290189236111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45983.290189236111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45983.290189236111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45983.290189236111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45983.290189236111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45983.290189236111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45983.290189236111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45983.290189236111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45983.290189236111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45983.290189236111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45983.290189236111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45983.290189236111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45983.290189236111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45983.290189236111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45983.290189236111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45983.290189236111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45983.290189236111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45983.290189236111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45983.290189236111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45983.290189236111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45983.290189236111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45983.290189236111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45983.290189236111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45983.290189236111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45983.290189236111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45983.290189236111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45983.290189236111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45983.290189236111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45983.290189236111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45983.290189236111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45983.290189236111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45983.290189236111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45983.290189236111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45983.290189236111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45983.290189236111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45983.290189236111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45983.290189236111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45983.290189236111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45983.290189236111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45983.290189236111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45983.290189236111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45983.290189236111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45983.290189236111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45983.290189236111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45983.290189236111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45983.290189236111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45983.290189236111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45983.290189236111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45983.290189236111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45983.290189236111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45983.290189236111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45983.290189236111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45983.290189236111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45983.290189236111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45983.290189236111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45983.290189236111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45983.290189236111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45983.290189236111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45983.290189236111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45983.290189236111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45983.290189236111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45983.290189236111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45983.290189236111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45983.290189236111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45983.290189236111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45983.290189236111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45983.290189236111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45983.290189236111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45983.290189236111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45983.290189236111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45983.290189236111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45983.290189236111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45983.290189236111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45983.290189236111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45983.290189236111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45983.290189236111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45983.290189236111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45983.290189236111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45983.290189236111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45983.290189236111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45983.290189236111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45983.290189236111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45983.290189236111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45983.290189236111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45983.290189236111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45983.290189236111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45983.290189236111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45983.290189236111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45983.290189236111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45983.290189236111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45983.290189236111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45983.290189236111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45983.290189236111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45983.290189236111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45983.290189236111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45983.290189236111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45983.290189236111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45983.290189236111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45983.290189236111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45983.290189236111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45983.290189236111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45983.290189236111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45983.290189236111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45983.290189236111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45983.290189236111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45983.290189236111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45983.290189236111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45983.290189236111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45983.290189236111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45983.290189236111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45983.290189236111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45983.290189236111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45983.290189236111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45983.290189236111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45983.290189236111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45983.290189236111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45983.290189236111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45983.290189236111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45983.290189236111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45983.290189236111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45983.290189236111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45983.290189236111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45983.290189236111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45983.290189236111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45983.290189236111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45983.290189236111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45983.290189236111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45983.290189236111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45983.290189236111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45983.290189236111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45983.290189236111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45983.290189236111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45983.290189236111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45983.290189236111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45983.290189236111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45983.290189236111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45983.290189236111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45983.290189236111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45983.290189236111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45983.290189236111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45983.290189236111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45983.290189236111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45983.290189236111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45983.290189236111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45983.290189236111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45983.290189236111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45983.290189236111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45983.290189236111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45983.290189236111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45983.290189236111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45983.290189236111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45983.290189236111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45983.290189236111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45983.290189236111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45983.290189236111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45983.290189236111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45983.290189236111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45983.290189236111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45983.290189236111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45983.290189236111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45983.290189236111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45983.290189236111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45983.290189236111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45983.290189236111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45983.290189236111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45983.290189236111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45983.290189236111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45983.290189236111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45983.290189236111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45983.290189236111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45983.290189236111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45983.290189236111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45983.290189236111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45983.290189236111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45983.290189236111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45983.290189236111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45983.290189236111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45983.290189236111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45983.290189236111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45983.290189236111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45983.290189236111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45983.290189236111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45983.290189236111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45983.290189236111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45983.290189236111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45983.290189236111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45983.290189236111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45983.290189236111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45983.290189236111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45983.290189236111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45983.290189236111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45983.290189236111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45983.290189236111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45983.290189236111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45983.290189236111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45983.290189236111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45983.290189236111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45983.290189236111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45983.290189236111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45983.290189236111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45983.290189236111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45983.290189236111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45983.290189236111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45983.290189236111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45983.290189236111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45983.290189236111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45983.290189236111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45983.290189236111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45983.290189236111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45983.290189236111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45983.290189236111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45983.290189236111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45983.290189236111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45983.290189236111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45983.290189236111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45983.290189236111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45983.290189236111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45983.290189236111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45983.290189236111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45983.290189236111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45983.290189236111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45983.290189236111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45983.290189236111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45983.290189236111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45983.290189236111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45983.290189236111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45983.290189236111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45983.290189236111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45983.290189236111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45983.290189236111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45983.290189236111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45983.290189236111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45983.290189236111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45983.290189236111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45983.290189236111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45983.290189236111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45983.290189236111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45983.290189236111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45983.290189236111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45983.290189236111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45983.290189236111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45983.290189236111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45983.290189236111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45983.290189236111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45983.290189236111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45983.290189236111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45983.290189236111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45983.290189236111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45983.290189236111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45983.290189236111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45983.290189236111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45983.290189236111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45983.290189236111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45983.290189236111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45983.290189236111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45983.290189236111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45983.290189236111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45983.290189236111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45983.290189236111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45983.290189236111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45983.290189236111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45983.290189236111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45983.290189236111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45983.290189236111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45983.290189236111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45983.290189236111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45983.290189236111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45983.290189236111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45983.290189236111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45983.290189236111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45983.290189236111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45983.290189236111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45983.290189236111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45983.290189236111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45983.290189236111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45983.290189236111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45983.290189236111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45983.290189236111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45983.290189236111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45983.290189236111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45983.290189236111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45983.290189236111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45983.290189236111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45983.290189236111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45983.290189236111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45983.290189236111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45983.290189236111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45983.290189236111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45983.290189236111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45983.290189236111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45983.290189236111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45983.290189236111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45983.290189236111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45983.290189236111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45983.290189236111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45983.290189236111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45983.290189236111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45983.290189236111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45983.290189236111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45983.290189236111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45983.290189236111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45983.290189236111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45983.290189236111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45983.290189236111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45983.290189236111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45983.290189236111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45983.290189236111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45983.290189236111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45983.290189236111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45983.290189236111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45983.290189236111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45983.290189236111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45983.290189236111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45983.290189236111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45983.290189236111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45983.290189236111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45983.290189236111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45983.290189236111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45983.290189236111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45983.290189236111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45983.290189236111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45983.290189236111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45983.290189236111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45983.290189236111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45983.290189236111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45983.290189236111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45983.290189236111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45983.290189236111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45983.290189236111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45983.290189236111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45983.290189236111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45983.290189236111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45983.290189236111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45983.290189236111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45983.290189236111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45983.290189236111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45983.290189236111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45983.290189236111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45983.290189236111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45983.290189236111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45983.290189236111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45983.290189236111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45983.290189236111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45983.290189236111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45983.290189236111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45983.290189236111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45983.290189236111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45983.290189236111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45983.290189236111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45983.290189236111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45983.290189236111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45983.290189236111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45983.290189236111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45983.290189236111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45983.290189236111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45983.290189236111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45983.290189236111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45983.290189236111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45983.290189236111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45983.290189236111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45983.290189236111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45983.290189236111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45983.290189236111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45983.290189236111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45983.290189236111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45983.290189236111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45983.290189236111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45983.290189236111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45983.290189236111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45983.290189236111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45983.290189236111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45983.290189236111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45983.290189236111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45983.290189236111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45983.290189236111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45983.290189236111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45983.290189236111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45983.290189236111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45983.290189236111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45983.290189236111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45983.290189236111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45983.290189236111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45983.290189236111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45983.290189236111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45983.290189236111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45983.290189236111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45983.290189236111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45983.290189236111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45983.290189236111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45983.290189236111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45983.290189236111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45983.290189236111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45983.290189236111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45983.290189236111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45983.290189236111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45983.290189236111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45983.290189236111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45983.290189236111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45983.290189236111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45983.290189236111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45983.290189236111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45983.290189236111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45983.290189236111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45983.290189236111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45983.290189236111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45983.290189236111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45983.290189236111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45983.290189236111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45983.290189236111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45983.290189236111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45983.290189236111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45983.290189236111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45983.290189236111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45983.290189236111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45983.290189236111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45983.290189236111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45983.290189236111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45983.290189236111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45983.290189236111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45983.290189236111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45983.290189236111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45983.290189236111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45983.290189236111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45983.290189236111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45983.290189236111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45983.290189236111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45983.290189236111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45983.290189236111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45983.290189236111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45983.290189236111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45983.290189236111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45983.290189236111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45983.290189236111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45983.290189236111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45983.290189236111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45983.290189236111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45983.290189236111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45983.290189236111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45983.290189236111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45983.290189236111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45983.290189236111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45983.290189236111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45983.290189236111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45983.290189236111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45983.290189236111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45983.290189236111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45983.290189236111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45983.290189236111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45983.290189236111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45983.290189236111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45983.290189236111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45983.290189236111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45983.290189236111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45983.290189236111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45983.290189236111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45983.290189236111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45983.290189236111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45983.290189236111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45983.290189236111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45983.290189236111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45983.290189236111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45983.290189236111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45983.290189236111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45983.290189236111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45983.290189236111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45983.290189236111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45983.290189236111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45983.290189236111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45983.290189236111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45983.290189236111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45983.290189236111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45983.290189236111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45983.290189236111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45983.290189236111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45983.290189236111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45983.290189236111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45983.290189236111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45983.290189236111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45983.290189236111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45983.290189236111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45983.290189236111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45983.290189236111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45983.290189236111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45983.290189236111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45983.290189236111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45983.290189236111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45983.290189236111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45983.290189236111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45983.290189236111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45983.290189236111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45983.290189236111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45983.290189236111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45983.290189236111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45983.290189236111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45983.290189236111</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279.80947164351528</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19" ca="1" si="0">IFERROR(NOW()-F3,"")</f>
        <v>0.30616145833482733</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38898</v>
      </c>
      <c r="E4" s="94" t="s">
        <v>39021</v>
      </c>
      <c r="F4" s="95">
        <v>45983.120532407411</v>
      </c>
      <c r="G4" s="96">
        <f t="shared" ca="1" si="0"/>
        <v>0.16965682870068122</v>
      </c>
      <c r="H4" s="95">
        <v>45983.076435185183</v>
      </c>
      <c r="I4" s="113" t="str">
        <f>IFERROR(VLOOKUP(D4,DB!A:F,6,0),"")</f>
        <v>Generator-SG</v>
      </c>
      <c r="J4" s="113" t="str">
        <f>IFERROR(VLOOKUP(D4,DB!A:G,7,0),"")</f>
        <v>Dead</v>
      </c>
      <c r="K4" s="97" t="s">
        <v>39108</v>
      </c>
      <c r="L4" s="91" t="str">
        <f>IFERROR(VLOOKUP(D4,DB!A:I,9,0),"")</f>
        <v>Latis</v>
      </c>
    </row>
    <row r="5" spans="1:16" ht="15" customHeight="1">
      <c r="A5" s="113" t="s">
        <v>39110</v>
      </c>
      <c r="B5" s="113" t="str">
        <f>IFERROR(VLOOKUP(D5,DB!A:K,11,0),"")</f>
        <v>R4</v>
      </c>
      <c r="C5" s="93">
        <v>1</v>
      </c>
      <c r="D5" s="91" t="s">
        <v>35171</v>
      </c>
      <c r="E5" s="94" t="s">
        <v>39021</v>
      </c>
      <c r="F5" s="95">
        <v>45983.262025462966</v>
      </c>
      <c r="G5" s="96">
        <f t="shared" ca="1" si="0"/>
        <v>2.8163773145934101E-2</v>
      </c>
      <c r="H5" s="95"/>
      <c r="I5" s="113" t="str">
        <f>IFERROR(VLOOKUP(D5,DB!A:F,6,0),"")</f>
        <v>Generator-SG</v>
      </c>
      <c r="J5" s="113" t="str">
        <f>IFERROR(VLOOKUP(D5,DB!A:G,7,0),"")</f>
        <v>Dead</v>
      </c>
      <c r="K5" s="97" t="s">
        <v>39111</v>
      </c>
      <c r="L5" s="91" t="str">
        <f>IFERROR(VLOOKUP(D5,DB!A:I,9,0),"")</f>
        <v>Latis</v>
      </c>
    </row>
    <row r="6" spans="1:16" ht="15" customHeight="1">
      <c r="A6" s="113"/>
      <c r="B6" s="113" t="str">
        <f>IFERROR(VLOOKUP(D6,DB!A:K,11,0),"")</f>
        <v/>
      </c>
      <c r="C6" s="93"/>
      <c r="D6" s="91"/>
      <c r="E6" s="94"/>
      <c r="F6" s="95"/>
      <c r="G6" s="96">
        <f t="shared" ca="1" si="0"/>
        <v>45983.290189236111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45983.290189236111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45983.290189236111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45983.290189236111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45983.290189236111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45983.290189236111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45983.290189236111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45983.290189236111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45983.290189236111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45983.290189236111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45983.290189236111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45983.290189236111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45983.290189236111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45983.290189236111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45983.290189236111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45983.290189236111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45983.290189236111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45983.290189236111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45983.290189236111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45983.290189236111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45983.290189236111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45983.290189236111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45983.290189236111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45983.290189236111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45983.290189236111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45983.290189236111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45983.290189236111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45983.290189236111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45983.290189236111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45983.290189236111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45983.290189236111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45983.290189236111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45983.290189236111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45983.290189236111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45983.290189236111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45983.290189236111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45983.290189236111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45983.290189236111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45983.290189236111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45983.290189236111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45983.290189236111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45983.290189236111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45983.290189236111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45983.290189236111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45983.290189236111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45983.290189236111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45983.290189236111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45983.290189236111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45983.290189236111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45983.290189236111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45983.290189236111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45983.290189236111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45983.290189236111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45983.290189236111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45983.290189236111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45983.290189236111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45983.290189236111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45983.290189236111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45983.290189236111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45983.290189236111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45983.290189236111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45983.290189236111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45983.290189236111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45983.290189236111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45983.290189236111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45983.290189236111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45983.290189236111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45983.290189236111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45983.290189236111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45983.290189236111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45983.290189236111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45983.290189236111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45983.290189236111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45983.290189236111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45983.290189236111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45983.290189236111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45983.290189236111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45983.290189236111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45983.290189236111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45983.290189236111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45983.290189236111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45983.290189236111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45983.290189236111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45983.290189236111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45983.290189236111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45983.290189236111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45983.290189236111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45983.290189236111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45983.290189236111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45983.290189236111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45983.290189236111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45983.290189236111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45983.290189236111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45983.290189236111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45983.290189236111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45983.290189236111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45983.290189236111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45983.290189236111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45983.290189236111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45983.290189236111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45983.290189236111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45983.290189236111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45983.290189236111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45983.290189236111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45983.290189236111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45983.290189236111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45983.290189236111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45983.290189236111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45983.290189236111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45983.290189236111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45983.290189236111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45983.290189236111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45983.290189236111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45983.290189236111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45983.290189236111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45983.290189236111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45983.290189236111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45983.290189236111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45983.290189236111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45983.290189236111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45983.290189236111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45983.290189236111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45983.290189236111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45983.290189236111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45983.290189236111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45983.290189236111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45983.290189236111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45983.290189236111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45983.290189236111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45983.290189236111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45983.290189236111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45983.290189236111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45983.290189236111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45983.290189236111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45983.290189236111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45983.290189236111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45983.290189236111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45983.290189236111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45983.290189236111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45983.290189236111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45983.290189236111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45983.290189236111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45983.290189236111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45983.290189236111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45983.290189236111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45983.290189236111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45983.290189236111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45983.290189236111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45983.290189236111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45983.290189236111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45983.290189236111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45983.290189236111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45983.290189236111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45983.290189236111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45983.290189236111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45983.290189236111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45983.290189236111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45983.290189236111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45983.290189236111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45983.290189236111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45983.290189236111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45983.290189236111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45983.290189236111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45983.290189236111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45983.290189236111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45983.290189236111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45983.290189236111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45983.290189236111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45983.290189236111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45983.290189236111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45983.290189236111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45983.290189236111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45983.290189236111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45983.290189236111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45983.290189236111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45983.290189236111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45983.290189236111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45983.290189236111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45983.290189236111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45983.290189236111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45983.290189236111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45983.290189236111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45983.290189236111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45983.290189236111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45983.290189236111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45983.290189236111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45983.290189236111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45983.290189236111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45983.290189236111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45983.290189236111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45983.290189236111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45983.290189236111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45983.290189236111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45983.290189236111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45983.290189236111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45983.290189236111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45983.290189236111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45983.290189236111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45983.290189236111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45983.290189236111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45983.290189236111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45983.290189236111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45983.290189236111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45983.290189236111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45983.290189236111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45983.290189236111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45983.290189236111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45983.290189236111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45983.290189236111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45983.290189236111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45983.290189236111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45983.290189236111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45983.290189236111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45983.290189236111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45983.290189236111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45983.290189236111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45983.290189236111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45983.290189236111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45983.290189236111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45983.290189236111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45983.290189236111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45983.290189236111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45983.290189236111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45983.290189236111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45983.290189236111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45983.290189236111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45983.290189236111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45983.290189236111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45983.290189236111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45983.290189236111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45983.290189236111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45983.290189236111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45983.290189236111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45983.290189236111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45983.290189236111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45983.290189236111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45983.290189236111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45983.290189236111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45983.290189236111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45983.290189236111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45983.290189236111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45983.290189236111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45983.290189236111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45983.290189236111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45983.290189236111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45983.290189236111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45983.290189236111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45983.290189236111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45983.290189236111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45983.290189236111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45983.290189236111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45983.290189236111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45983.290189236111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45983.290189236111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45983.290189236111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45983.290189236111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45983.290189236111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45983.290189236111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45983.290189236111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45983.290189236111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45983.290189236111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45983.290189236111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45983.290189236111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45983.290189236111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45983.290189236111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45983.290189236111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45983.290189236111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45983.290189236111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45983.290189236111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45983.290189236111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45983.290189236111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45983.290189236111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45983.290189236111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45983.290189236111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45983.290189236111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45983.290189236111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45983.290189236111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45983.290189236111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45983.290189236111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45983.290189236111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45983.290189236111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45983.290189236111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45983.290189236111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45983.290189236111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45983.290189236111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45983.290189236111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45983.290189236111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45983.290189236111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45983.290189236111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45983.290189236111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45983.290189236111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45983.290189236111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45983.290189236111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45983.290189236111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45983.290189236111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45983.290189236111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45983.290189236111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45983.290189236111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45983.290189236111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45983.290189236111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45983.290189236111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45983.290189236111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45983.290189236111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45983.290189236111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45983.290189236111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45983.290189236111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45983.290189236111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45983.290189236111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45983.290189236111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45983.290189236111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45983.290189236111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45983.290189236111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45983.290189236111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45983.290189236111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45983.290189236111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45983.290189236111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45983.290189236111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45983.290189236111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45983.290189236111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45983.290189236111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45983.290189236111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45983.290189236111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45983.290189236111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45983.290189236111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45983.290189236111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45983.290189236111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45983.290189236111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45983.290189236111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45983.290189236111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45983.290189236111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45983.290189236111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45983.290189236111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45983.290189236111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45983.290189236111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45983.290189236111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45983.290189236111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45983.290189236111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45983.290189236111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45983.290189236111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45983.290189236111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45983.290189236111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45983.290189236111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45983.290189236111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45983.290189236111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45983.290189236111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45983.290189236111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45983.290189236111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45983.290189236111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45983.290189236111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45983.290189236111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45983.290189236111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45983.290189236111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45983.290189236111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45983.290189236111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45983.290189236111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45983.290189236111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45983.290189236111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45983.290189236111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45983.290189236111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45983.290189236111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45983.290189236111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45983.290189236111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45983.290189236111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45983.290189236111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45983.290189236111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45983.290189236111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45983.290189236111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45983.290189236111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45983.290189236111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45983.290189236111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45983.290189236111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45983.290189236111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45983.290189236111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45983.290189236111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45983.290189236111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45983.290189236111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45983.290189236111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45983.290189236111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45983.290189236111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45983.290189236111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45983.290189236111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45983.290189236111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45983.290189236111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45983.290189236111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45983.290189236111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45983.290189236111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45983.290189236111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45983.290189236111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45983.290189236111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45983.290189236111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45983.290189236111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45983.290189236111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45983.290189236111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45983.290189236111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45983.290189236111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45983.290189236111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45983.290189236111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45983.290189236111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45983.290189236111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45983.290189236111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45983.290189236111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45983.290189236111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45983.290189236111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45983.290189236111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45983.290189236111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45983.290189236111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45983.290189236111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45983.290189236111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45983.290189236111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45983.290189236111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45983.290189236111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45983.290189236111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45983.290189236111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45983.290189236111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45983.290189236111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45983.290189236111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45983.290189236111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45983.290189236111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45983.290189236111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45983.290189236111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45983.290189236111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45983.290189236111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45983.290189236111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45983.290189236111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45983.290189236111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45983.290189236111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45983.290189236111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45983.290189236111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45983.290189236111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45983.290189236111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45983.290189236111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45983.290189236111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45983.290189236111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45983.290189236111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45983.290189236111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45983.290189236111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45983.290189236111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45983.290189236111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45983.290189236111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45983.290189236111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45983.290189236111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45983.290189236111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45983.290189236111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45983.290189236111</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91.458129050923162</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57.101311921294837</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34.629078124999069</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5.7753859953736537</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1.9168906249979045</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0.52163599537016125</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0.42617303240695037</v>
      </c>
      <c r="H8" s="128">
        <v>45982.843182870369</v>
      </c>
      <c r="I8" s="109" t="str">
        <f>IFERROR(VLOOKUP(D8,DB!A:F,6,0),"")</f>
        <v>SCECO</v>
      </c>
      <c r="J8" s="109" t="str">
        <f>IFERROR(VLOOKUP(D8,DB!A:G,7,0),"")</f>
        <v>Dead</v>
      </c>
      <c r="K8" s="109" t="s">
        <v>39125</v>
      </c>
      <c r="L8" s="109" t="str">
        <f>IFERROR(VLOOKUP(D8,DB!A:I,9,0),"")</f>
        <v>Latis</v>
      </c>
    </row>
    <row r="9" spans="1:13">
      <c r="A9" s="109" t="s">
        <v>39126</v>
      </c>
      <c r="B9" s="109" t="str">
        <f>IFERROR(VLOOKUP(D9,DB!A:K,11,0),"")</f>
        <v>R5</v>
      </c>
      <c r="C9" s="109">
        <v>1</v>
      </c>
      <c r="D9" s="109" t="s">
        <v>35462</v>
      </c>
      <c r="E9" s="109" t="s">
        <v>39100</v>
      </c>
      <c r="F9" s="128">
        <v>45983.248078703706</v>
      </c>
      <c r="G9" s="111">
        <f ca="1">IFERROR(NOW()-F9,"")</f>
        <v>4.2110532405786216E-2</v>
      </c>
      <c r="H9" s="128">
        <v>45983.228483796294</v>
      </c>
      <c r="I9" s="109" t="str">
        <f>IFERROR(VLOOKUP(D9,DB!A:F,6,0),"")</f>
        <v>SCECO</v>
      </c>
      <c r="J9" s="109" t="str">
        <f>IFERROR(VLOOKUP(D9,DB!A:G,7,0),"")</f>
        <v>Dead</v>
      </c>
      <c r="K9" s="109" t="s">
        <v>39127</v>
      </c>
      <c r="L9" s="109" t="str">
        <f>IFERROR(VLOOKUP(D9,DB!A:I,9,0),"")</f>
        <v>Latis</v>
      </c>
    </row>
    <row r="10" spans="1:13">
      <c r="A10" s="109"/>
      <c r="B10" s="109" t="str">
        <f>IFERROR(VLOOKUP(D10,DB!A:K,11,0),"")</f>
        <v/>
      </c>
      <c r="C10" s="109"/>
      <c r="D10" s="109"/>
      <c r="E10" s="109"/>
      <c r="F10" s="109"/>
      <c r="G10" s="111">
        <f ca="1">IFERROR(NOW()-F10,"")</f>
        <v>45983.290189236111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45983.290189236111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45983.290189236111</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45983.290189236111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45983.290189236111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45983.290189236111</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45983.290189236111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45983.290189236111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45983.290189236111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45983.290189236111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45983.290189236111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45983.290189236111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45983.290189236111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45983.290189236111</v>
      </c>
      <c r="H23" s="109"/>
      <c r="I23" s="109" t="str">
        <f>IFERROR(VLOOKUP(D23,DB!A:F,6,0),"")</f>
        <v/>
      </c>
      <c r="J23" s="109" t="str">
        <f>IFERROR(VLOOKUP(D23,DB!A:G,7,0),"")</f>
        <v/>
      </c>
      <c r="K23" s="109"/>
      <c r="L23" s="109" t="str">
        <f>IFERROR(VLOOKUP(D23,DB!A:I,9,0),"")</f>
        <v/>
      </c>
    </row>
    <row r="24" spans="1:12">
      <c r="A24" s="109"/>
      <c r="B24" s="109" t="str">
        <f>IFERROR(VLOOKUP(D24,DB!A:K,11,0),"")</f>
        <v/>
      </c>
      <c r="C24" s="109"/>
      <c r="D24"/>
      <c r="E24" s="109"/>
      <c r="F24" s="109"/>
      <c r="G24" s="111">
        <f ca="1">IFERROR(NOW()-F24,"")</f>
        <v>45983.290189236111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45983.290189236111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45983.290189236111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45983.290189236111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45983.290189236111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45983.290189236111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45983.290189236111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45983.290189236111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45983.290189236111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45983.290189236111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45983.290189236111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45983.290189236111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45983.290189236111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45983.290189236111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45983.290189236111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45983.290189236111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45983.290189236111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45983.290189236111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45983.290189236111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45983.290189236111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45983.290189236111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45983.290189236111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45983.290189236111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45983.290189236111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45983.290189236111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45983.290189236111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45983.290189236111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45983.290189236111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45983.290189236111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45983.290189236111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45983.290189236111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45983.290189236111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45983.290189236111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45983.290189236111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45983.290189236111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45983.290189236111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45983.290189236111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45983.290189236111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45983.290189236111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45983.290189236111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45983.290189236111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45983.290189236111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45983.290189236111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45983.290189236111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45983.290189236111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45983.290189236111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45983.290189236111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45983.290189236111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45983.290189236111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45983.290189236111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45983.290189236111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45983.290189236111</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45983.290189236111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45983.290189236111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45983.290189236111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45983.290189236111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45983.290189236111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45983.290189236111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45983.290189236111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45983.290189236111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45983.290189236111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45983.290189236111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45983.290189236111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45983.290189236111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45983.290189236111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45983.290189236111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45983.290189236111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45983.290189236111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45983.290189236111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45983.290189236111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45983.290189236111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45983.290189236111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45983.290189236111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45983.290189236111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45983.290189236111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45983.290189236111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45983.290189236111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45983.290189236111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45983.290189236111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45983.290189236111</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4" ca="1" si="0">IFERROR(NOW()-F2,"-")</f>
        <v>45983.290189236111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45983.290189236111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45983.290189236111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45983.290189236111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45983.290189236111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45983.290189236111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45983.290189236111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45983.290189236111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45983.290189236111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45983.290189236111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45983.290189236111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45983.290189236111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45983.290189236111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45983.290189236111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45983.290189236111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45983.290189236111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45983.290189236111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45983.290189236111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45983.290189236111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45983.290189236111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45983.290189236111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45983.290189236111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45983.290189236111</v>
      </c>
      <c r="H24" s="121"/>
      <c r="I24" s="119" t="str">
        <f>IFERROR(VLOOKUP(D24,DB!A:F,6,0),"")</f>
        <v/>
      </c>
      <c r="J24" s="119" t="str">
        <f>IFERROR(VLOOKUP(D24,DB!A:G,7,0),"")</f>
        <v/>
      </c>
      <c r="K24" s="122"/>
      <c r="L24" s="123"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2025-11-22T03:59:06Z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