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93" documentId="120_S{2AC9BD13-BADA-5192-A53E-5A8FF88502F6}" xr6:coauthVersionLast="47" xr6:coauthVersionMax="47" xr10:uidLastSave="{67A73AFE-A2F4-416D-8A46-DA080A65ED5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0" i="4" l="1"/>
  <c r="L61" i="4"/>
  <c r="L62" i="4"/>
  <c r="L63" i="4"/>
  <c r="J60" i="4"/>
  <c r="J61" i="4"/>
  <c r="J62" i="4"/>
  <c r="J63" i="4"/>
  <c r="I60" i="4"/>
  <c r="I61" i="4"/>
  <c r="I62" i="4"/>
  <c r="I63" i="4"/>
  <c r="B60" i="4"/>
  <c r="B61" i="4"/>
  <c r="B62" i="4"/>
  <c r="B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L57" i="4"/>
  <c r="L58" i="4"/>
  <c r="L59" i="4"/>
  <c r="J57" i="4"/>
  <c r="J58" i="4"/>
  <c r="J59" i="4"/>
  <c r="I57" i="4"/>
  <c r="I58" i="4"/>
  <c r="I59" i="4"/>
  <c r="B57" i="4"/>
  <c r="B58" i="4"/>
  <c r="B59" i="4"/>
  <c r="B8"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<sst xmlns="http://schemas.openxmlformats.org/spreadsheetml/2006/main" count="180296" uniqueCount="39130">
  <si>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</si>
  <si>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</si>
  <si>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</si>
  <si>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</si>
  <si>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</si>
  <si>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</si>
  <si>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</si>
  <si>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</si>
  <si>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</si>
  <si>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</si>
  <si>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</si>
  <si>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</si>
  <si>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</si>
  <si>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</si>
  <si>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</si>
  <si>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</si>
  <si>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</si>
  <si>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</si>
  <si>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</si>
  <si>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</si>
  <si>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</si>
  <si>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</si>
  <si>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</si>
  <si>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</si>
  <si>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</si>
  <si>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</si>
  <si>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</si>
  <si>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</si>
  <si>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</si>
  <si>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</si>
  <si>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</si>
  <si>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</si>
  <si>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</si>
  <si>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</si>
  <si>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</si>
  <si>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</si>
  <si>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</si>
  <si>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</si>
  <si>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</si>
  <si>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</si>
  <si>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</si>
  <si>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</si>
  <si>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</si>
  <si>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</si>
  <si>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</si>
  <si>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</si>
  <si>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</si>
  <si>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</si>
  <si>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</si>
  <si>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</si>
  <si>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</si>
  <si>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</si>
  <si>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</si>
  <si>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</si>
  <si>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</si>
  <si>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</si>
  <si>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</si>
  <si>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</si>
  <si>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</si>
  <si>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</si>
  <si>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</si>
  <si>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</si>
  <si>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</si>
  <si>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</si>
  <si>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</si>
  <si>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</si>
  <si>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</si>
  <si>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</si>
  <si>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</si>
  <si>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</si>
  <si>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</si>
  <si>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</si>
  <si>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</si>
  <si>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</si>
  <si>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</si>
  <si>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</si>
  <si>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</si>
  <si>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</si>
  <si>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</si>
  <si>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</si>
  <si>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</si>
  <si>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</si>
  <si>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</si>
  <si>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</si>
  <si>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</si>
  <si>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</si>
  <si>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</si>
  <si>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</si>
  <si>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</si>
  <si>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</si>
  <si>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</si>
  <si>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</si>
  <si>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</si>
  <si>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</si>
  <si>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</si>
  <si>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</si>
  <si>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</si>
  <si>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</si>
  <si>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</si>
  <si>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</si>
  <si>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</si>
  <si>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</si>
  <si>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</si>
  <si>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</si>
  <si>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</si>
  <si>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</si>
  <si>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</si>
  <si>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</si>
  <si>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</si>
  <si>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</si>
  <si>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</si>
  <si>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</si>
  <si>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</si>
  <si>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</si>
  <si>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</si>
  <si>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</si>
  <si>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</si>
  <si>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</si>
  <si>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</si>
  <si>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</si>
  <si>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</si>
  <si>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</si>
  <si>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</si>
  <si>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</si>
  <si>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</si>
  <si>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</si>
  <si>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</si>
  <si>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</si>
  <si>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</si>
  <si>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</si>
  <si>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</si>
  <si>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</si>
  <si>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</si>
  <si>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</si>
  <si>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</si>
  <si>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</si>
  <si>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</si>
  <si>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</si>
  <si>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</si>
  <si>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</si>
  <si>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</si>
  <si>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</si>
  <si>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</si>
  <si>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</si>
  <si>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</si>
  <si>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</si>
  <si>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</si>
  <si>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</si>
  <si>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</si>
  <si>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</si>
  <si>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</si>
  <si>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</si>
  <si>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</si>
  <si>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</si>
  <si>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</si>
  <si>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</si>
  <si>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</si>
  <si>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</si>
  <si>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</si>
  <si>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</si>
  <si>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</si>
  <si>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</si>
  <si>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</si>
  <si>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</si>
  <si>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</si>
  <si>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</si>
  <si>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</si>
  <si>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</si>
  <si>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</si>
  <si>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</si>
  <si>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</si>
  <si>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</si>
  <si>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</si>
  <si>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</si>
  <si>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</si>
  <si>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</si>
  <si>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</si>
  <si>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</si>
  <si>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</si>
  <si>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</si>
  <si>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</si>
  <si>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</si>
  <si>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</si>
  <si>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</si>
  <si>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</si>
  <si>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</si>
  <si>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</si>
  <si>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</si>
  <si>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</si>
  <si>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</si>
  <si>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</si>
  <si>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</si>
  <si>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</si>
  <si>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</si>
  <si>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</si>
  <si>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</si>
  <si>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</si>
  <si>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</si>
  <si>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</si>
  <si>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</si>
  <si>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</si>
  <si>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</si>
  <si>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</si>
  <si>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</si>
  <si>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</si>
  <si>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</si>
  <si>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</si>
  <si>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</si>
  <si>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</si>
  <si>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</si>
  <si>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</si>
  <si>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</si>
  <si>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</si>
  <si>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</si>
  <si>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</si>
  <si>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</si>
  <si>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</si>
  <si>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</si>
  <si>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</si>
  <si>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</si>
  <si>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</si>
  <si>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</si>
  <si>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</si>
  <si>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</si>
  <si>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</si>
  <si>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</si>
  <si>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</si>
  <si>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</si>
  <si>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</si>
  <si>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</si>
  <si>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</si>
  <si>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</si>
  <si>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</si>
  <si>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</si>
  <si>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</si>
  <si>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</si>
  <si>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</si>
  <si>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</si>
  <si>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</si>
  <si>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</si>
  <si>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</si>
  <si>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</si>
  <si>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</si>
  <si>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</si>
  <si>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</si>
  <si>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</si>
  <si>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</si>
  <si>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</si>
  <si>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</si>
  <si>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</si>
  <si>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</si>
  <si>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</si>
  <si>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</si>
  <si>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</si>
  <si>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</si>
  <si>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</si>
  <si>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</si>
  <si>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</si>
  <si>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</si>
  <si>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</si>
  <si>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</si>
  <si>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</si>
  <si>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</si>
  <si>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</si>
  <si>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</si>
  <si>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</si>
  <si>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</si>
  <si>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</si>
  <si>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</si>
  <si>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</si>
  <si>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</si>
  <si>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</si>
  <si>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</si>
  <si>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</si>
  <si>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</si>
  <si>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</si>
  <si>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</si>
  <si>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</si>
  <si>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</si>
  <si>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</si>
  <si>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</si>
  <si>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</si>
  <si>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</si>
  <si>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</si>
  <si>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</si>
  <si>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</si>
  <si>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</si>
  <si>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</si>
  <si>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</si>
  <si>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</si>
  <si>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</si>
  <si>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</si>
  <si>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</si>
  <si>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</si>
  <si>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</si>
  <si>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</si>
  <si>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</si>
  <si>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</si>
  <si>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</si>
  <si>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</si>
  <si>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</si>
  <si>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</si>
  <si>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</si>
  <si>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</si>
  <si>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</si>
  <si>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</si>
  <si>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</si>
  <si>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</si>
  <si>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</si>
  <si>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</si>
  <si>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</si>
  <si>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</si>
  <si>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</si>
  <si>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</si>
  <si>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</si>
  <si>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</si>
  <si>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</si>
  <si>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</si>
  <si>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</si>
  <si>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</si>
  <si>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</si>
  <si>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</si>
  <si>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</si>
  <si>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</si>
  <si>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</si>
  <si>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</si>
  <si>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</si>
  <si>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</si>
  <si>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</si>
  <si>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</si>
  <si>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</si>
  <si>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</si>
  <si>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</si>
  <si>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</si>
  <si>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</si>
  <si>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</si>
  <si>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</si>
  <si>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</si>
  <si>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</si>
  <si>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</si>
  <si>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</si>
  <si>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</si>
  <si>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</si>
  <si>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</si>
  <si>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</si>
  <si>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</si>
  <si>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</si>
  <si>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</si>
  <si>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</si>
  <si>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</si>
  <si>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</si>
  <si>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</si>
  <si>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</si>
  <si>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</si>
  <si>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</si>
  <si>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</si>
  <si>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</si>
  <si>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</si>
  <si>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</si>
  <si>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</si>
  <si>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</si>
  <si>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</si>
  <si>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</si>
  <si>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</si>
  <si>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</si>
  <si>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</si>
  <si>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</si>
  <si>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</si>
  <si>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</si>
  <si>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</si>
  <si>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</si>
  <si>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</si>
  <si>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</si>
  <si>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</si>
  <si>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</si>
  <si>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</si>
  <si>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</si>
  <si>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</si>
  <si>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</si>
  <si>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</si>
  <si>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</si>
  <si>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</si>
  <si>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</si>
  <si>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</si>
  <si>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</si>
  <si>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</si>
  <si>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</si>
  <si>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</si>
  <si>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</si>
  <si>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</si>
  <si>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</si>
  <si>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</si>
  <si>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</si>
  <si>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</si>
  <si>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</si>
  <si>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</si>
  <si>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</si>
  <si>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</si>
  <si>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</si>
  <si>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</si>
  <si>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</si>
  <si>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</si>
  <si>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</si>
  <si>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</si>
  <si>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</si>
  <si>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</si>
  <si>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</si>
  <si>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</si>
  <si>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</si>
  <si>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</si>
  <si>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</si>
  <si>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</si>
  <si>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</si>
  <si>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</si>
  <si>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</si>
  <si>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</si>
  <si>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</si>
  <si>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</si>
  <si>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</si>
  <si>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</si>
  <si>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</si>
  <si>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</si>
  <si>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</si>
  <si>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</si>
  <si>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</si>
  <si>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</si>
  <si>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</si>
  <si>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</si>
  <si>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</si>
  <si>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</si>
  <si>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</si>
  <si>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</si>
  <si>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</si>
  <si>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</si>
  <si>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</si>
  <si>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</si>
  <si>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</si>
  <si>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</si>
  <si>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</si>
  <si>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</si>
  <si>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</si>
  <si>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</si>
  <si>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</si>
  <si>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</si>
  <si>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</si>
  <si>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</si>
  <si>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</si>
  <si>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</si>
  <si>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</si>
  <si>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</si>
  <si>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</si>
  <si>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</si>
  <si>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</si>
  <si>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</si>
  <si>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</si>
  <si>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</si>
  <si>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</si>
  <si>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</si>
  <si>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</si>
  <si>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</si>
  <si>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</si>
  <si>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</si>
  <si>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</si>
  <si>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</si>
  <si>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</si>
  <si>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</si>
  <si>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</si>
  <si>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</si>
  <si>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</si>
  <si>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</si>
  <si>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</si>
  <si>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</si>
  <si>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</si>
  <si>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</si>
  <si>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</si>
  <si>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</si>
  <si>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</si>
  <si>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</si>
  <si>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</si>
  <si>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</si>
  <si>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</si>
  <si>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</si>
  <si>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</si>
  <si>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</si>
  <si>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</si>
  <si>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</si>
  <si>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</si>
  <si>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</si>
  <si>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</si>
  <si>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</si>
  <si>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</si>
  <si>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</si>
  <si>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</si>
  <si>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</si>
  <si>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</si>
  <si>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</si>
  <si>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</si>
  <si>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</si>
  <si>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</si>
  <si>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</si>
  <si>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</si>
  <si>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</si>
  <si>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</si>
  <si>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</si>
  <si>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</si>
  <si>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</si>
  <si>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</si>
  <si>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</si>
  <si>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</si>
  <si>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</si>
  <si>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</si>
  <si>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</si>
  <si>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</si>
  <si>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</si>
  <si>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</si>
  <si>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</si>
  <si>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</si>
  <si>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</si>
  <si>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</si>
  <si>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</si>
  <si>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</si>
  <si>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</si>
  <si>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</si>
  <si>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</si>
  <si>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</si>
  <si>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</si>
  <si>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</si>
  <si>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</si>
  <si>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</si>
  <si>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</si>
  <si>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</si>
  <si>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</si>
  <si>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</si>
  <si>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</si>
  <si>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</si>
  <si>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</si>
  <si>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</si>
  <si>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</si>
  <si>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</si>
  <si>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</si>
  <si>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</si>
  <si>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</si>
  <si>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</si>
  <si>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</si>
  <si>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</si>
  <si>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</si>
  <si>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</si>
  <si>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</si>
  <si>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</si>
  <si>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</si>
  <si>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</si>
  <si>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</si>
  <si>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</si>
  <si>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</si>
  <si>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</si>
  <si>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</si>
  <si>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</si>
  <si>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</si>
  <si>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</si>
  <si>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</si>
  <si>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</si>
  <si>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</si>
  <si>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</si>
  <si>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</si>
  <si>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</si>
  <si>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</si>
  <si>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</si>
  <si>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</si>
  <si>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</si>
  <si>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</si>
  <si>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</si>
  <si>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</si>
  <si>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</si>
  <si>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</si>
  <si>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</si>
  <si>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</si>
  <si>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</si>
  <si>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</si>
  <si>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</si>
  <si>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</si>
  <si>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</si>
  <si>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</si>
  <si>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</si>
  <si>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</si>
  <si>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</si>
  <si>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</si>
  <si>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</si>
  <si>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</si>
  <si>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</si>
  <si>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</si>
  <si>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</si>
  <si>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</si>
  <si>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</si>
  <si>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</si>
  <si>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</si>
  <si>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</si>
  <si>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</si>
  <si>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</si>
  <si>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</si>
  <si>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</si>
  <si>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</si>
  <si>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</si>
  <si>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</si>
  <si>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</si>
  <si>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</si>
  <si>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</si>
  <si>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</si>
  <si>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</si>
  <si>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</si>
  <si>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</si>
  <si>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</si>
  <si>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</si>
  <si>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</si>
  <si>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</si>
  <si>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</si>
  <si>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</si>
  <si>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</si>
  <si>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</si>
  <si>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</si>
  <si>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</si>
  <si>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</si>
  <si>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</si>
  <si>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</si>
  <si>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</si>
  <si>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</si>
  <si>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</si>
  <si>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</si>
  <si>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</si>
  <si>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</si>
  <si>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</si>
  <si>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</si>
  <si>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</si>
  <si>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</si>
  <si>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</si>
  <si>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</si>
  <si>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</si>
  <si>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</si>
  <si>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</si>
  <si>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</si>
  <si>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</si>
  <si>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</si>
  <si>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</si>
  <si>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</si>
  <si>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</si>
  <si>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</si>
  <si>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</si>
  <si>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</si>
  <si>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</si>
  <si>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</si>
  <si>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</si>
  <si>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</si>
  <si>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</si>
  <si>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</si>
  <si>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</si>
  <si>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</si>
  <si>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</si>
  <si>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</si>
  <si>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</si>
  <si>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</si>
  <si>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</si>
  <si>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</si>
  <si>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</si>
  <si>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</si>
  <si>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</si>
  <si>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</si>
  <si>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</si>
  <si>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</si>
  <si>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</si>
  <si>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</si>
  <si>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</si>
  <si>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</si>
  <si>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</si>
  <si>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</si>
  <si>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</si>
  <si>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</si>
  <si>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</si>
  <si>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</si>
  <si>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</si>
  <si>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</si>
  <si>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</si>
  <si>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</si>
  <si>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</si>
  <si>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</si>
  <si>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</si>
  <si>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</si>
  <si>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</si>
  <si>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</si>
  <si>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</si>
  <si>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</si>
  <si>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</si>
  <si>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</si>
  <si>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</si>
  <si>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</si>
  <si>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</si>
  <si>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</si>
  <si>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</si>
  <si>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</si>
  <si>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</si>
  <si>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</si>
  <si>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</si>
  <si>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</si>
  <si>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</si>
  <si>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</si>
  <si>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</si>
  <si>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</si>
  <si>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</si>
  <si>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</si>
  <si>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</si>
  <si>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</si>
  <si>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</si>
  <si>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</si>
  <si>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</si>
  <si>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</si>
  <si>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</si>
  <si>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</si>
  <si>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</si>
  <si>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</si>
  <si>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</si>
  <si>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</si>
  <si>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</si>
  <si>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</si>
  <si>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</si>
  <si>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</si>
  <si>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</si>
  <si>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</si>
  <si>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</si>
  <si>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</si>
  <si>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</si>
  <si>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</si>
  <si>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</si>
  <si>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</si>
  <si>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</si>
  <si>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</si>
  <si>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</si>
  <si>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</si>
  <si>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</si>
  <si>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</si>
  <si>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</si>
  <si>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</si>
  <si>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</si>
  <si>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</si>
  <si>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</si>
  <si>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</si>
  <si>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</si>
  <si>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</si>
  <si>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</si>
  <si>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</si>
  <si>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</si>
  <si>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</si>
  <si>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</si>
  <si>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</si>
  <si>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</si>
  <si>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</si>
  <si>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</si>
  <si>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</si>
  <si>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</si>
  <si>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</si>
  <si>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</si>
  <si>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</si>
  <si>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</si>
  <si>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</si>
  <si>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</si>
  <si>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</si>
  <si>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</si>
  <si>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</si>
  <si>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</si>
  <si>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</si>
  <si>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</si>
  <si>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</si>
  <si>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</si>
  <si>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</si>
  <si>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</si>
  <si>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</si>
  <si>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</si>
  <si>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</si>
  <si>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</si>
  <si>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</si>
  <si>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</si>
  <si>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</si>
  <si>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</si>
  <si>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</si>
  <si>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</si>
  <si>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</si>
  <si>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</si>
  <si>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</si>
  <si>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</si>
  <si>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</si>
  <si>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</si>
  <si>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</si>
  <si>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</si>
  <si>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</si>
  <si>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</si>
  <si>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</si>
  <si>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</si>
  <si>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</si>
  <si>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</si>
  <si>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</si>
  <si>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</si>
  <si>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</si>
  <si>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</si>
  <si>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</si>
  <si>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</si>
  <si>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</si>
  <si>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</si>
  <si>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</si>
  <si>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</si>
  <si>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</si>
  <si>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</si>
  <si>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</si>
  <si>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</si>
  <si>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</si>
  <si>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</si>
  <si>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</si>
  <si>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</si>
  <si>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</si>
  <si>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</si>
  <si>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</si>
  <si>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</si>
  <si>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</si>
  <si>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</si>
  <si>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</si>
  <si>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</si>
  <si>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</si>
  <si>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</si>
  <si>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</si>
  <si>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</si>
  <si>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</si>
  <si>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</si>
  <si>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</si>
  <si>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</si>
  <si>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</si>
  <si>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</si>
  <si>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</si>
  <si>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</si>
  <si>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</si>
  <si>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</si>
  <si>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</si>
  <si>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</si>
  <si>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</si>
  <si>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</si>
  <si>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</si>
  <si>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</si>
  <si>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</si>
  <si>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</si>
  <si>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</si>
  <si>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</si>
  <si>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</si>
  <si>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</si>
  <si>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</si>
  <si>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</si>
  <si>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</si>
  <si>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</si>
  <si>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</si>
  <si>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</si>
  <si>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</si>
  <si>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</si>
  <si>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</si>
  <si>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</si>
  <si>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</si>
  <si>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</si>
  <si>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</si>
  <si>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</si>
  <si>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</si>
  <si>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</si>
  <si>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</si>
  <si>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</si>
  <si>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</si>
  <si>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</si>
  <si>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</si>
  <si>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</si>
  <si>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</si>
  <si>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</si>
  <si>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</si>
  <si>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</si>
  <si>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</si>
  <si>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</si>
  <si>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</si>
  <si>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</si>
  <si>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</si>
  <si>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</si>
  <si>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</si>
  <si>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</si>
  <si>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</si>
  <si>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</si>
  <si>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</si>
  <si>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</si>
  <si>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</si>
  <si>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</si>
  <si>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</si>
  <si>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</si>
  <si>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</si>
  <si>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</si>
  <si>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</si>
  <si>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</si>
  <si>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</si>
  <si>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</si>
  <si>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</si>
  <si>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</si>
  <si>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</si>
  <si>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</si>
  <si>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</si>
  <si>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</si>
  <si>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</si>
  <si>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</si>
  <si>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</si>
  <si>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</si>
  <si>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</si>
  <si>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</si>
  <si>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</si>
  <si>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</si>
  <si>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</si>
  <si>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</si>
  <si>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</si>
  <si>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</si>
  <si>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</si>
  <si>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</si>
  <si>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</si>
  <si>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</si>
  <si>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</si>
  <si>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</si>
  <si>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</si>
  <si>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</si>
  <si>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</si>
  <si>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</si>
  <si>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</si>
  <si>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</si>
  <si>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</si>
  <si>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</si>
  <si>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</si>
  <si>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</si>
  <si>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</si>
  <si>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</si>
  <si>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</si>
  <si>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</si>
  <si>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</si>
  <si>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</si>
  <si>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</si>
  <si>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</si>
  <si>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</si>
  <si>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</si>
  <si>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</si>
  <si>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</si>
  <si>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</si>
  <si>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</si>
  <si>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</si>
  <si>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</si>
  <si>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</si>
  <si>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</si>
  <si>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</si>
  <si>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</si>
  <si>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</si>
  <si>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</si>
  <si>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</si>
  <si>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</si>
  <si>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</si>
  <si>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</si>
  <si>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</si>
  <si>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</si>
  <si>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</si>
  <si>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</si>
  <si>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</si>
  <si>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</si>
  <si>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</si>
  <si>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</si>
  <si>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</si>
  <si>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</si>
  <si>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</si>
  <si>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</si>
  <si>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</si>
  <si>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</si>
  <si>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</si>
  <si>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</si>
  <si>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</si>
  <si>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</si>
  <si>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</si>
  <si>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</si>
  <si>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</si>
  <si>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</si>
  <si>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</si>
  <si>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</si>
  <si>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</si>
  <si>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</si>
  <si>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</si>
  <si>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</si>
  <si>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</si>
  <si>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</si>
  <si>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</si>
  <si>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</si>
  <si>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</si>
  <si>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</si>
  <si>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</si>
  <si>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</si>
  <si>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</si>
  <si>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</si>
  <si>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</si>
  <si>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</si>
  <si>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</si>
  <si>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</si>
  <si>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</si>
  <si>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</si>
  <si>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</si>
  <si>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</si>
  <si>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</si>
  <si>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</si>
  <si>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</si>
  <si>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</si>
  <si>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</si>
  <si>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</si>
  <si>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</si>
  <si>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</si>
  <si>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</si>
  <si>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</si>
  <si>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</si>
  <si>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</si>
  <si>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</si>
  <si>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</si>
  <si>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</si>
  <si>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</si>
  <si>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</si>
  <si>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</si>
  <si>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</si>
  <si>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</si>
  <si>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</si>
  <si>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</si>
  <si>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</si>
  <si>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</si>
  <si>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</si>
  <si>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</si>
  <si>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</si>
  <si>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</si>
  <si>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</si>
  <si>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</si>
  <si>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</si>
  <si>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</si>
  <si>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</si>
  <si>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</si>
  <si>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</si>
  <si>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</si>
  <si>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</si>
  <si>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</si>
  <si>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</si>
  <si>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</si>
  <si>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</si>
  <si>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</si>
  <si>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</si>
  <si>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</si>
  <si>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</si>
  <si>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</si>
  <si>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</si>
  <si>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</si>
  <si>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</si>
  <si>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</si>
  <si>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</si>
  <si>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</si>
  <si>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</si>
  <si>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</si>
  <si>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</si>
  <si>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</si>
  <si>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</si>
  <si>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</si>
  <si>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</si>
  <si>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</si>
  <si>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</si>
  <si>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</si>
  <si>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</si>
  <si>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</si>
  <si>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</si>
  <si>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</si>
  <si>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</si>
  <si>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</si>
  <si>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</si>
  <si>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</si>
  <si>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</si>
  <si>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</si>
  <si>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</si>
  <si>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</si>
  <si>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</si>
  <si>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</si>
  <si>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</si>
  <si>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</si>
  <si>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</si>
  <si>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</si>
  <si>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</si>
  <si>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</si>
  <si>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</si>
  <si>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</si>
  <si>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</si>
  <si>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</si>
  <si>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</si>
  <si>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</si>
  <si>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</si>
  <si>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</si>
  <si>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</si>
  <si>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</si>
  <si>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</si>
  <si>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</si>
  <si>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</si>
  <si>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</si>
  <si>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</si>
  <si>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</si>
  <si>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</si>
  <si>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</si>
  <si>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</si>
  <si>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</si>
  <si>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</si>
  <si>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</si>
  <si>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</si>
  <si>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</si>
  <si>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</si>
  <si>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</si>
  <si>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</si>
  <si>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</si>
  <si>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</si>
  <si>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</si>
  <si>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</si>
  <si>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</si>
  <si>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</si>
  <si>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</si>
  <si>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</si>
  <si>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</si>
  <si>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</si>
  <si>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</si>
  <si>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</si>
  <si>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</si>
  <si>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</si>
  <si>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</si>
  <si>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</si>
  <si>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</si>
  <si>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</si>
  <si>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</si>
  <si>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</si>
  <si>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</si>
  <si>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</si>
  <si>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</si>
  <si>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</si>
  <si>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</si>
  <si>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</si>
  <si>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</si>
  <si>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</si>
  <si>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</si>
  <si>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</si>
  <si>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</si>
  <si>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</si>
  <si>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</si>
  <si>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</si>
  <si>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</si>
  <si>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</si>
  <si>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</si>
  <si>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</si>
  <si>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</si>
  <si>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</si>
  <si>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</si>
  <si>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</si>
  <si>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</si>
  <si>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</si>
  <si>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</si>
  <si>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</si>
  <si>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</si>
  <si>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</si>
  <si>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</si>
  <si>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</si>
  <si>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</si>
  <si>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</si>
  <si>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</si>
  <si>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</si>
  <si>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</si>
  <si>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</si>
  <si>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</si>
  <si>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</si>
  <si>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</si>
  <si>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</si>
  <si>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</si>
  <si>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</si>
  <si>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</si>
  <si>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</si>
  <si>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</si>
  <si>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</si>
  <si>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</si>
  <si>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</si>
  <si>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</si>
  <si>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</si>
  <si>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</si>
  <si>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</si>
  <si>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</si>
  <si>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</si>
  <si>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</si>
  <si>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</si>
  <si>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</si>
  <si>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</si>
  <si>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</si>
  <si>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</si>
  <si>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</si>
  <si>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</si>
  <si>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</si>
  <si>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</si>
  <si>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</si>
  <si>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</si>
  <si>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</si>
  <si>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</si>
  <si>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</si>
  <si>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</si>
  <si>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</si>
  <si>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</si>
  <si>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</si>
  <si>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</si>
  <si>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</si>
  <si>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</si>
  <si>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</si>
  <si>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</si>
  <si>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</si>
  <si>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</si>
  <si>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</si>
  <si>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</si>
  <si>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</si>
  <si>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</si>
  <si>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</si>
  <si>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</si>
  <si>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</si>
  <si>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</si>
  <si>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</si>
  <si>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</si>
  <si>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</si>
  <si>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</si>
  <si>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</si>
  <si>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</si>
  <si>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</si>
  <si>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</si>
  <si>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</si>
  <si>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</si>
  <si>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</si>
  <si>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</si>
  <si>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</si>
  <si>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</si>
  <si>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</si>
  <si>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</si>
  <si>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</si>
  <si>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</si>
  <si>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</si>
  <si>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</si>
  <si>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</si>
  <si>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</si>
  <si>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</si>
  <si>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</si>
  <si>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</si>
  <si>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</si>
  <si>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</si>
  <si>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</si>
  <si>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</si>
  <si>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</si>
  <si>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</si>
  <si>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</si>
  <si>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</si>
  <si>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</si>
  <si>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</si>
  <si>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</si>
  <si>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</si>
  <si>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</si>
  <si>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</si>
  <si>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</si>
  <si>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</si>
  <si>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</si>
  <si>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</si>
  <si>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</si>
  <si>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</si>
  <si>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</si>
  <si>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</si>
  <si>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</si>
  <si>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</si>
  <si>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</si>
  <si>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</si>
  <si>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</si>
  <si>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</si>
  <si>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</si>
  <si>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</si>
  <si>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</si>
  <si>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</si>
  <si>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</si>
  <si>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</si>
  <si>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</si>
  <si>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</si>
  <si>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</si>
  <si>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</si>
  <si>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</si>
  <si>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</si>
  <si>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</si>
  <si>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</si>
  <si>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</si>
  <si>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</si>
  <si>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</si>
  <si>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</si>
  <si>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</si>
  <si>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</si>
  <si>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</si>
  <si>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</si>
  <si>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</si>
  <si>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</si>
  <si>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</si>
  <si>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</si>
  <si>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</si>
  <si>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</si>
  <si>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</si>
  <si>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</si>
  <si>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</si>
  <si>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</si>
  <si>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</si>
  <si>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</si>
  <si>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</si>
  <si>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</si>
  <si>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</si>
  <si>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</si>
  <si>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</si>
  <si>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</si>
  <si>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</si>
  <si>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</si>
  <si>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</si>
  <si>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</si>
  <si>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</si>
  <si>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</si>
  <si>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</si>
  <si>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</si>
  <si>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</si>
  <si>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</si>
  <si>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</si>
  <si>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</si>
  <si>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</si>
  <si>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</si>
  <si>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</si>
  <si>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</si>
  <si>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</si>
  <si>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</si>
  <si>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</si>
  <si>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</si>
  <si>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</si>
  <si>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</si>
  <si>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</si>
  <si>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</si>
  <si>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</si>
  <si>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</si>
  <si>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</si>
  <si>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</si>
  <si>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</si>
  <si>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</si>
  <si>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</si>
  <si>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</si>
  <si>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</si>
  <si>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</si>
  <si>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</si>
  <si>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</si>
  <si>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</si>
  <si>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</si>
  <si>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</si>
  <si>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</si>
  <si>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</si>
  <si>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</si>
  <si>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</si>
  <si>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</si>
  <si>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</si>
  <si>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</si>
  <si>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</si>
  <si>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</si>
  <si>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</si>
  <si>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</si>
  <si>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</si>
  <si>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</si>
  <si>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</si>
  <si>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</si>
  <si>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</si>
  <si>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</si>
  <si>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</si>
  <si>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</si>
  <si>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</si>
  <si>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</si>
  <si>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</si>
  <si>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</si>
  <si>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</si>
  <si>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</si>
  <si>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</si>
  <si>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</si>
  <si>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</si>
  <si>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</si>
  <si>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</si>
  <si>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</si>
  <si>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</si>
  <si>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</si>
  <si>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</si>
  <si>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</si>
  <si>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</si>
  <si>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</si>
  <si>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</si>
  <si>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</si>
  <si>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</si>
  <si>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</si>
  <si>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</si>
  <si>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</si>
  <si>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</si>
  <si>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</si>
  <si>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</si>
  <si>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</si>
  <si>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</si>
  <si>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</si>
  <si>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</si>
  <si>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</si>
  <si>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</si>
  <si>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</si>
  <si>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</si>
  <si>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</si>
  <si>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</si>
  <si>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</si>
  <si>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</si>
  <si>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</si>
  <si>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</si>
  <si>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</si>
  <si>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</si>
  <si>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</si>
  <si>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</si>
  <si>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</si>
  <si>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</si>
  <si>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</si>
  <si>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</si>
  <si>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</si>
  <si>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</si>
  <si>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</si>
  <si>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</si>
  <si>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</si>
  <si>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</si>
  <si>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</si>
  <si>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</si>
  <si>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</si>
  <si>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</si>
  <si>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</si>
  <si>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</si>
  <si>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</si>
  <si>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</si>
  <si>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</si>
  <si>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</si>
  <si>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</si>
  <si>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</si>
  <si>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</si>
  <si>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</si>
  <si>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</si>
  <si>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</si>
  <si>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</si>
  <si>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</si>
  <si>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</si>
  <si>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</si>
  <si>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</si>
  <si>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</si>
  <si>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</si>
  <si>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</si>
  <si>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</si>
  <si>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</si>
  <si>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</si>
  <si>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</si>
  <si>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</si>
  <si>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</si>
  <si>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</si>
  <si>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</si>
  <si>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</si>
  <si>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</si>
  <si>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</si>
  <si>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</si>
  <si>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</si>
  <si>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</si>
  <si>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</si>
  <si>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</si>
  <si>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</si>
  <si>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</si>
  <si>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</si>
  <si>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</si>
  <si>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</si>
  <si>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</si>
  <si>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</si>
  <si>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</si>
  <si>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</si>
  <si>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</si>
  <si>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</si>
  <si>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</si>
  <si>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</si>
  <si>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</si>
  <si>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</si>
  <si>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</si>
  <si>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</si>
  <si>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</si>
  <si>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</si>
  <si>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</si>
  <si>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</si>
  <si>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</si>
  <si>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</si>
  <si>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</si>
  <si>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</si>
  <si>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</si>
  <si>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</si>
  <si>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</si>
  <si>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</si>
  <si>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</si>
  <si>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</si>
  <si>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</si>
  <si>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</si>
  <si>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</si>
  <si>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</si>
  <si>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</si>
  <si>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</si>
  <si>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</si>
  <si>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</si>
  <si>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</si>
  <si>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</si>
  <si>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</si>
  <si>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</si>
  <si>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</si>
  <si>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</si>
  <si>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</si>
  <si>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</si>
  <si>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</si>
  <si>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</si>
  <si>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</si>
  <si>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</si>
  <si>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</si>
  <si>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</si>
  <si>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</si>
  <si>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</si>
  <si>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</si>
  <si>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</si>
  <si>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</si>
  <si>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</si>
  <si>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</si>
  <si>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</si>
  <si>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</si>
  <si>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</si>
  <si>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</si>
  <si>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</si>
  <si>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</si>
  <si>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</si>
  <si>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</si>
  <si>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</si>
  <si>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</si>
  <si>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</si>
  <si>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</si>
  <si>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</si>
  <si>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</si>
  <si>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</si>
  <si>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</si>
  <si>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</si>
  <si>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</si>
  <si>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</si>
  <si>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</si>
  <si>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</si>
  <si>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</si>
  <si>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</si>
  <si>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</si>
  <si>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</si>
  <si>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</si>
  <si>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</si>
  <si>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</si>
  <si>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</si>
  <si>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</si>
  <si>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</si>
  <si>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</si>
  <si>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</si>
  <si>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</si>
  <si>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</si>
  <si>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</si>
  <si>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</si>
  <si>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</si>
  <si>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</si>
  <si>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</si>
  <si>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</si>
  <si>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</si>
  <si>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</si>
  <si>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</si>
  <si>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</si>
  <si>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</si>
  <si>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</si>
  <si>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</si>
  <si>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</si>
  <si>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</si>
  <si>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</si>
  <si>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</si>
  <si>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</si>
  <si>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</si>
  <si>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</si>
  <si>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</si>
  <si>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</si>
  <si>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</si>
  <si>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</si>
  <si>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</si>
  <si>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</si>
  <si>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</si>
  <si>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</si>
  <si>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</si>
  <si>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</si>
  <si>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</si>
  <si>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</si>
  <si>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</si>
  <si>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</si>
  <si>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</si>
  <si>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</si>
  <si>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</si>
  <si>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</si>
  <si>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</si>
  <si>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</si>
  <si>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</si>
  <si>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</si>
  <si>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</si>
  <si>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</si>
  <si>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</si>
  <si>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</si>
  <si>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</si>
  <si>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</si>
  <si>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</si>
  <si>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</si>
  <si>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</si>
  <si>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</si>
  <si>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</si>
  <si>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</si>
  <si>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</si>
  <si>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</si>
  <si>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</si>
  <si>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</si>
  <si>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</si>
  <si>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</si>
  <si>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</si>
  <si>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</si>
  <si>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</si>
  <si>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</si>
  <si>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</si>
  <si>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</si>
  <si>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</si>
  <si>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</si>
  <si>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</si>
  <si>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</si>
  <si>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</si>
  <si>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</si>
  <si>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</si>
  <si>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</si>
  <si>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</si>
  <si>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</si>
  <si>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</si>
  <si>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</si>
  <si>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</si>
  <si>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</si>
  <si>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</si>
  <si>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</si>
  <si>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</si>
  <si>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</si>
  <si>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</si>
  <si>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</si>
  <si>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</si>
  <si>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</si>
  <si>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</si>
  <si>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</si>
  <si>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</si>
  <si>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</si>
  <si>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</si>
  <si>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</si>
  <si>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</si>
  <si>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</si>
  <si>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</si>
  <si>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</si>
  <si>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</si>
  <si>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</si>
  <si>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</si>
  <si>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</si>
  <si>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</si>
  <si>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</si>
  <si>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</si>
  <si>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</si>
  <si>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</si>
  <si>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</si>
  <si>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</si>
  <si>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</si>
  <si>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</si>
  <si>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</si>
  <si>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</si>
  <si>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</si>
  <si>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</si>
  <si>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</si>
  <si>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</si>
  <si>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</si>
  <si>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</si>
  <si>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</si>
  <si>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</si>
  <si>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</si>
  <si>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</si>
  <si>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</si>
  <si>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</si>
  <si>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</si>
  <si>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</si>
  <si>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</si>
  <si>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</si>
  <si>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</si>
  <si>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</si>
  <si>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</si>
  <si>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</si>
  <si>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</si>
  <si>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</si>
  <si>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</si>
  <si>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</si>
  <si>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</si>
  <si>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</si>
  <si>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</si>
  <si>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</si>
  <si>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</si>
  <si>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</si>
  <si>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</si>
  <si>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</si>
  <si>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</si>
  <si>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</si>
  <si>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</si>
  <si>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</si>
  <si>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</si>
  <si>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</si>
  <si>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</si>
  <si>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</si>
  <si>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</si>
  <si>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</si>
  <si>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</si>
  <si>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</si>
  <si>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</si>
  <si>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</si>
  <si>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</si>
  <si>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</si>
  <si>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</si>
  <si>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</si>
  <si>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</si>
  <si>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</si>
  <si>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</si>
  <si>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</si>
  <si>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</si>
  <si>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</si>
  <si>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</si>
  <si>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</si>
  <si>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</si>
  <si>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</si>
  <si>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</si>
  <si>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</si>
  <si>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</si>
  <si>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</si>
  <si>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</si>
  <si>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</si>
  <si>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</si>
  <si>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</si>
  <si>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</si>
  <si>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</si>
  <si>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</si>
  <si>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</si>
  <si>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</si>
  <si>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</si>
  <si>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</si>
  <si>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</si>
  <si>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</si>
  <si>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</si>
  <si>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</si>
  <si>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</si>
  <si>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</si>
  <si>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</si>
  <si>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</si>
  <si>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</si>
  <si>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</si>
  <si>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</si>
  <si>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</si>
  <si>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</si>
  <si>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</si>
  <si>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</si>
  <si>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</si>
  <si>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</si>
  <si>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</si>
  <si>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</si>
  <si>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</si>
  <si>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</si>
  <si>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</si>
  <si>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</si>
  <si>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</si>
  <si>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</si>
  <si>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</si>
  <si>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</si>
  <si>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</si>
  <si>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</si>
  <si>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</si>
  <si>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</si>
  <si>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</si>
  <si>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</si>
  <si>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</si>
  <si>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</si>
  <si>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</si>
  <si>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</si>
  <si>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</si>
  <si>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</si>
  <si>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</si>
  <si>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</si>
  <si>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</si>
  <si>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</si>
  <si>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</si>
  <si>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</si>
  <si>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</si>
  <si>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</si>
  <si>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</si>
  <si>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</si>
  <si>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</si>
  <si>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</si>
  <si>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</si>
  <si>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</si>
  <si>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</si>
  <si>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</si>
  <si>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</si>
  <si>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</si>
  <si>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</si>
  <si>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</si>
  <si>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</si>
  <si>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</si>
  <si>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</si>
  <si>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</si>
  <si>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</si>
  <si>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</si>
  <si>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</si>
  <si>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</si>
  <si>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</si>
  <si>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</si>
  <si>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</si>
  <si>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</si>
  <si>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</si>
  <si>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</si>
  <si>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</si>
  <si>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</si>
  <si>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</si>
  <si>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</si>
  <si>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</si>
  <si>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</si>
  <si>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</si>
  <si>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</si>
  <si>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</si>
  <si>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</si>
  <si>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</si>
  <si>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</si>
  <si>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</si>
  <si>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</si>
  <si>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</si>
  <si>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</si>
  <si>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</si>
  <si>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</si>
  <si>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</si>
  <si>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</si>
  <si>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</si>
  <si>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</si>
  <si>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</si>
  <si>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</si>
  <si>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</si>
  <si>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</si>
  <si>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</si>
  <si>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</si>
  <si>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</si>
  <si>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</si>
  <si>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</si>
  <si>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</si>
  <si>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</si>
  <si>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</si>
  <si>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</si>
  <si>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</si>
  <si>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</si>
  <si>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</si>
  <si>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</si>
  <si>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</si>
  <si>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</si>
  <si>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</si>
  <si>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</si>
  <si>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</si>
  <si>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</si>
  <si>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</si>
  <si>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</si>
  <si>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</si>
  <si>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</si>
  <si>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</si>
  <si>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</si>
  <si>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</si>
  <si>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</si>
  <si>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</si>
  <si>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</si>
  <si>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</si>
  <si>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</si>
  <si>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</si>
  <si>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</si>
  <si>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</si>
  <si>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</si>
  <si>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</si>
  <si>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</si>
  <si>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</si>
  <si>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</si>
  <si>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</si>
  <si>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</si>
  <si>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</si>
  <si>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</si>
  <si>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</si>
  <si>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</si>
  <si>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</si>
  <si>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</si>
  <si>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</si>
  <si>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</si>
  <si>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</si>
  <si>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</si>
  <si>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</si>
  <si>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</si>
  <si>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</si>
  <si>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</si>
  <si>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</si>
  <si>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</si>
  <si>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</si>
  <si>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</si>
  <si>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</si>
  <si>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</si>
  <si>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</si>
  <si>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</si>
  <si>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</si>
  <si>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</si>
  <si>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</si>
  <si>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</si>
  <si>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</si>
  <si>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</si>
  <si>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</si>
  <si>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</si>
  <si>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</si>
  <si>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</si>
  <si>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</si>
  <si>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</si>
  <si>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</si>
  <si>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</si>
  <si>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</si>
  <si>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</si>
  <si>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</si>
  <si>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</si>
  <si>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</si>
  <si>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</si>
  <si>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</si>
  <si>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</si>
  <si>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</si>
  <si>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</si>
  <si>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</si>
  <si>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</si>
  <si>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</si>
  <si>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</si>
  <si>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</si>
  <si>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</si>
  <si>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</si>
  <si>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</si>
  <si>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</si>
  <si>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</si>
  <si>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</si>
  <si>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</si>
  <si>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</si>
  <si>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</si>
  <si>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</si>
  <si>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</si>
  <si>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</si>
  <si>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</si>
  <si>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</si>
  <si>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</si>
  <si>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</si>
  <si>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</si>
  <si>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</si>
  <si>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</si>
  <si>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</si>
  <si>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</si>
  <si>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</si>
  <si>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</si>
  <si>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</si>
  <si>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</si>
  <si>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</si>
  <si>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</si>
  <si>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</si>
  <si>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</si>
  <si>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</si>
  <si>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</si>
  <si>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</si>
  <si>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</si>
  <si>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</si>
  <si>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</si>
  <si>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</si>
  <si>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</si>
  <si>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</si>
  <si>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</si>
  <si>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</si>
  <si>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</si>
  <si>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</si>
  <si>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</si>
  <si>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</si>
  <si>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</si>
  <si>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</si>
  <si>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</si>
  <si>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</si>
  <si>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</si>
  <si>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</si>
  <si>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</si>
  <si>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</si>
  <si>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</si>
  <si>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</si>
  <si>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</si>
  <si>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</si>
  <si>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</si>
  <si>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</si>
  <si>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</si>
  <si>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</si>
  <si>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</si>
  <si>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</si>
  <si>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</si>
  <si>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</si>
  <si>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</si>
  <si>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</si>
  <si>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</si>
  <si>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</si>
  <si>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</si>
  <si>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</si>
  <si>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</si>
  <si>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</si>
  <si>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</si>
  <si>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</si>
  <si>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</si>
  <si>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</si>
  <si>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</si>
  <si>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</si>
  <si>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</si>
  <si>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</si>
  <si>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</si>
  <si>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</si>
  <si>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</si>
  <si>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</si>
  <si>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</si>
  <si>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</si>
  <si>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</si>
  <si>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</si>
  <si>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</si>
  <si>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</si>
  <si>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</si>
  <si>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</si>
  <si>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</si>
  <si>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</si>
  <si>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</si>
  <si>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</si>
  <si>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</si>
  <si>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</si>
  <si>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</si>
  <si>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</si>
  <si>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</si>
  <si>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</si>
  <si>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</si>
  <si>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</si>
  <si>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</si>
  <si>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</si>
  <si>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</si>
  <si>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</si>
  <si>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</si>
  <si>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</si>
  <si>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</si>
  <si>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</si>
  <si>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</si>
  <si>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</si>
  <si>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</si>
  <si>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</si>
  <si>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</si>
  <si>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</si>
  <si>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</si>
  <si>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</si>
  <si>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</si>
  <si>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</si>
  <si>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</si>
  <si>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</si>
  <si>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</si>
  <si>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</si>
  <si>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</si>
  <si>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</si>
  <si>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</si>
  <si>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</si>
  <si>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</si>
  <si>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</si>
  <si>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</si>
  <si>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</si>
  <si>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</si>
  <si>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</si>
  <si>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</si>
  <si>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</si>
  <si>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</si>
  <si>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</si>
  <si>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</si>
  <si>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</si>
  <si>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</si>
  <si>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</si>
  <si>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</si>
  <si>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</si>
  <si>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</si>
  <si>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</si>
  <si>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</si>
  <si>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</si>
  <si>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</si>
  <si>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</si>
  <si>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</si>
  <si>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</si>
  <si>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</si>
  <si>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</si>
  <si>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</si>
  <si>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</si>
  <si>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</si>
  <si>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</si>
  <si>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</si>
  <si>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</si>
  <si>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</si>
  <si>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</si>
  <si>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</si>
  <si>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</si>
  <si>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</si>
  <si>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</si>
  <si>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</si>
  <si>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</si>
  <si>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</si>
  <si>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</si>
  <si>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</si>
  <si>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</si>
  <si>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</si>
  <si>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</si>
  <si>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</si>
  <si>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</si>
  <si>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</si>
  <si>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</si>
  <si>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</si>
  <si>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</si>
  <si>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</si>
  <si>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</si>
  <si>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</si>
  <si>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</si>
  <si>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</si>
  <si>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</si>
  <si>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</si>
  <si>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</si>
  <si>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</si>
  <si>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</si>
  <si>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</si>
  <si>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</si>
  <si>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</si>
  <si>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</si>
  <si>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</si>
  <si>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</si>
  <si>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</si>
  <si>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</si>
  <si>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</si>
  <si>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</si>
  <si>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</si>
  <si>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</si>
  <si>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</si>
  <si>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</si>
  <si>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</si>
  <si>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</si>
  <si>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</si>
  <si>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</si>
  <si>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</si>
  <si>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</si>
  <si>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</si>
  <si>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</si>
  <si>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</si>
  <si>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</si>
  <si>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</si>
  <si>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</si>
  <si>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</si>
  <si>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</si>
  <si>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</si>
  <si>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</si>
  <si>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</si>
  <si>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</si>
  <si>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</si>
  <si>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</si>
  <si>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</si>
  <si>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</si>
  <si>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</si>
  <si>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</si>
  <si>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</si>
  <si>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</si>
  <si>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</si>
  <si>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</si>
  <si>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</si>
  <si>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</si>
  <si>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</si>
  <si>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</si>
  <si>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</si>
  <si>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</si>
  <si>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</si>
  <si>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</si>
  <si>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</si>
  <si>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</si>
  <si>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</si>
  <si>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</si>
  <si>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</si>
  <si>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</si>
  <si>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</si>
  <si>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</si>
  <si>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</si>
  <si>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</si>
  <si>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</si>
  <si>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</si>
  <si>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</si>
  <si>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</si>
  <si>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</si>
  <si>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</si>
  <si>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</si>
  <si>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</si>
  <si>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</si>
  <si>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</si>
  <si>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</si>
  <si>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</si>
  <si>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</si>
  <si>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</si>
  <si>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</si>
  <si>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</si>
  <si>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</si>
  <si>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</si>
  <si>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</si>
  <si>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</si>
  <si>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</si>
  <si>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</si>
  <si>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</si>
  <si>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</si>
  <si>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</si>
  <si>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</si>
  <si>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</si>
  <si>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</si>
  <si>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</si>
  <si>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</si>
  <si>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</si>
  <si>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</si>
  <si>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</si>
  <si>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</si>
  <si>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</si>
  <si>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</si>
  <si>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</si>
  <si>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</si>
  <si>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</si>
  <si>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</si>
  <si>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</si>
  <si>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</si>
  <si>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</si>
  <si>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</si>
  <si>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</si>
  <si>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</si>
  <si>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</si>
  <si>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</si>
  <si>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</si>
  <si>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</si>
  <si>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</si>
  <si>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</si>
  <si>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</si>
  <si>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</si>
  <si>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</si>
  <si>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</si>
  <si>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</si>
  <si>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</si>
  <si>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</si>
  <si>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</si>
  <si>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</si>
  <si>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</si>
  <si>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</si>
  <si>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</si>
  <si>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</si>
  <si>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</si>
  <si>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</si>
  <si>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</si>
  <si>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</si>
  <si>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</si>
  <si>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</si>
  <si>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</si>
  <si>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</si>
  <si>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</si>
  <si>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</si>
  <si>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</si>
  <si>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</si>
  <si>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</si>
  <si>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</si>
  <si>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</si>
  <si>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</si>
  <si>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</si>
  <si>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</si>
  <si>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</si>
  <si>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</si>
  <si>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</si>
  <si>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</si>
  <si>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</si>
  <si>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</si>
  <si>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</si>
  <si>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</si>
  <si>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</si>
  <si>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</si>
  <si>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</si>
  <si>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</si>
  <si>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</si>
  <si>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</si>
  <si>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</si>
  <si>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</si>
  <si>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</si>
  <si>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</si>
  <si>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</si>
  <si>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</si>
  <si>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</si>
  <si>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</si>
  <si>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</si>
  <si>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</si>
  <si>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</si>
  <si>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</si>
  <si>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</si>
  <si>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</si>
  <si>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</si>
  <si>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</si>
  <si>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</si>
  <si>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</si>
  <si>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</si>
  <si>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</si>
  <si>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</si>
  <si>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</si>
  <si>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</si>
  <si>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</si>
  <si>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</si>
  <si>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</si>
  <si>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</si>
  <si>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</si>
  <si>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</si>
  <si>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</si>
  <si>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</si>
  <si>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</si>
  <si>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</si>
  <si>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</si>
  <si>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</si>
  <si>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</si>
  <si>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</si>
  <si>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</si>
  <si>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</si>
  <si>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</si>
  <si>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</si>
  <si>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</si>
  <si>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</si>
  <si>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</si>
  <si>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</si>
  <si>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</si>
  <si>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</si>
  <si>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</si>
  <si>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</si>
  <si>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</si>
  <si>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</si>
  <si>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</si>
  <si>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</si>
  <si>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</si>
  <si>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</si>
  <si>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</si>
  <si>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</si>
  <si>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</si>
  <si>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</si>
  <si>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</si>
  <si>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</si>
  <si>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</si>
  <si>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</si>
  <si>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</si>
  <si>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</si>
  <si>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</si>
  <si>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</si>
  <si>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</si>
  <si>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</si>
  <si>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</si>
  <si>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</si>
  <si>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</si>
  <si>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</si>
  <si>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</si>
  <si>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</si>
  <si>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</si>
  <si>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</si>
  <si>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</si>
  <si>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</si>
  <si>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</si>
  <si>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</si>
  <si>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</si>
  <si>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</si>
  <si>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</si>
  <si>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</si>
  <si>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</si>
  <si>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</si>
  <si>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</si>
  <si>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</si>
  <si>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</si>
  <si>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</si>
  <si>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</si>
  <si>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</si>
  <si>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</si>
  <si>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</si>
  <si>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</si>
  <si>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</si>
  <si>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</si>
  <si>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</si>
  <si>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</si>
  <si>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</si>
  <si>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</si>
  <si>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</si>
  <si>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</si>
  <si>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</si>
  <si>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</si>
  <si>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</si>
  <si>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</si>
  <si>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</si>
  <si>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</si>
  <si>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</si>
  <si>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</si>
  <si>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</si>
  <si>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</si>
  <si>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</si>
  <si>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</si>
  <si>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</si>
  <si>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</si>
  <si>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</si>
  <si>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</si>
  <si>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</si>
  <si>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</si>
  <si>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</si>
  <si>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</si>
  <si>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</si>
  <si>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</si>
  <si>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</si>
  <si>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</si>
  <si>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</si>
  <si>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</si>
  <si>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</si>
  <si>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</si>
  <si>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</si>
  <si>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</si>
  <si>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</si>
  <si>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</si>
  <si>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</si>
  <si>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</si>
  <si>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</si>
  <si>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</si>
  <si>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</si>
  <si>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</si>
  <si>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</si>
  <si>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</si>
  <si>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</si>
  <si>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</si>
  <si>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</si>
  <si>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</si>
  <si>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</si>
  <si>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</si>
  <si>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</si>
  <si>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</si>
  <si>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</si>
  <si>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</si>
  <si>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</si>
  <si>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</si>
  <si>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</si>
  <si>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</si>
  <si>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</si>
  <si>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</si>
  <si>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</si>
  <si>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</si>
  <si>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</si>
  <si>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</si>
  <si>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</si>
  <si>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</si>
  <si>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</si>
  <si>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</si>
  <si>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</si>
  <si>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</si>
  <si>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</si>
  <si>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</si>
  <si>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</si>
  <si>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</si>
  <si>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</si>
  <si>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</si>
  <si>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</si>
  <si>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</si>
  <si>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</si>
  <si>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</si>
  <si>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</si>
  <si>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</si>
  <si>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</si>
  <si>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</si>
  <si>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</si>
  <si>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</si>
  <si>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</si>
  <si>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</si>
  <si>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</si>
  <si>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</si>
  <si>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</si>
  <si>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</si>
  <si>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</si>
  <si>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</si>
  <si>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</si>
  <si>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</si>
  <si>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</si>
  <si>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</si>
  <si>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</si>
  <si>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</si>
  <si>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</si>
  <si>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</si>
  <si>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</si>
  <si>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</si>
  <si>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</si>
  <si>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</si>
  <si>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</si>
  <si>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</si>
  <si>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</si>
  <si>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</si>
  <si>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</si>
  <si>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</si>
  <si>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</si>
  <si>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</si>
  <si>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</si>
  <si>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</si>
  <si>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</si>
  <si>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</si>
  <si>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</si>
  <si>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</si>
  <si>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</si>
  <si>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</si>
  <si>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</si>
  <si>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</si>
  <si>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</si>
  <si>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</si>
  <si>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</si>
  <si>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</si>
  <si>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</si>
  <si>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</si>
  <si>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</si>
  <si>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</si>
  <si>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</si>
  <si>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</si>
  <si>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</si>
  <si>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</si>
  <si>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</si>
  <si>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</si>
  <si>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</si>
  <si>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</si>
  <si>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</si>
  <si>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</si>
  <si>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</si>
  <si>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</si>
  <si>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</si>
  <si>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</si>
  <si>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</si>
  <si>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</si>
  <si>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</si>
  <si>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</si>
  <si>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</si>
  <si>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</si>
  <si>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</si>
  <si>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</si>
  <si>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</si>
  <si>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</si>
  <si>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</si>
  <si>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</si>
  <si>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</si>
  <si>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</si>
  <si>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</si>
  <si>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</si>
  <si>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</si>
  <si>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</si>
  <si>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</si>
  <si>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</si>
  <si>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</si>
  <si>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</si>
  <si>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</si>
  <si>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</si>
  <si>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</si>
  <si>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</si>
  <si>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</si>
  <si>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</si>
  <si>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</si>
  <si>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</si>
  <si>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</si>
  <si>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</si>
  <si>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</si>
  <si>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</si>
  <si>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</si>
  <si>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</si>
  <si>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</si>
  <si>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</si>
  <si>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</si>
  <si>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</si>
  <si>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</si>
  <si>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</si>
  <si>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</si>
  <si>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</si>
  <si>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</si>
  <si>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</si>
  <si>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</si>
  <si>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</si>
  <si>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</si>
  <si>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</si>
  <si>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</si>
  <si>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</si>
  <si>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</si>
  <si>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</si>
  <si>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</si>
  <si>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</si>
  <si>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</si>
  <si>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</si>
  <si>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</si>
  <si>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</si>
  <si>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</si>
  <si>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</si>
  <si>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</si>
  <si>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</si>
  <si>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</si>
  <si>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</si>
  <si>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</si>
  <si>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</si>
  <si>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</si>
  <si>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</si>
  <si>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</si>
  <si>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</si>
  <si>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</si>
  <si>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</si>
  <si>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</si>
  <si>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</si>
  <si>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</si>
  <si>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</si>
  <si>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</si>
  <si>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</si>
  <si>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</si>
  <si>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</si>
  <si>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</si>
  <si>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</si>
  <si>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</si>
  <si>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</si>
  <si>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</si>
  <si>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</si>
  <si>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</si>
  <si>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</si>
  <si>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</si>
  <si>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</si>
  <si>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</si>
  <si>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</si>
  <si>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</si>
  <si>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</si>
  <si>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</si>
  <si>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</si>
  <si>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</si>
  <si>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</si>
  <si>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</si>
  <si>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</si>
  <si>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</si>
  <si>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</si>
  <si>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</si>
  <si>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</si>
  <si>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</si>
  <si>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</si>
  <si>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</si>
  <si>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</si>
  <si>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</si>
  <si>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</si>
  <si>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</si>
  <si>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</si>
  <si>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</si>
  <si>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</si>
  <si>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</si>
  <si>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</si>
  <si>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</si>
  <si>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</si>
  <si>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</si>
  <si>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</si>
  <si>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</si>
  <si>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</si>
  <si>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</si>
  <si>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</si>
  <si>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</si>
  <si>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</si>
  <si>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</si>
  <si>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</si>
  <si>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</si>
  <si>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</si>
  <si>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</si>
  <si>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</si>
  <si>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</si>
  <si>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</si>
  <si>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</si>
  <si>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</si>
  <si>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</si>
  <si>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</si>
  <si>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</si>
  <si>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</si>
  <si>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</si>
  <si>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</si>
  <si>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</si>
  <si>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</si>
  <si>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</si>
  <si>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</si>
  <si>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</si>
  <si>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</si>
  <si>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</si>
  <si>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</si>
  <si>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</si>
  <si>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</si>
  <si>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</si>
  <si>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</si>
  <si>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</si>
  <si>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</si>
  <si>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</si>
  <si>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</si>
  <si>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</si>
  <si>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</si>
  <si>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</si>
  <si>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</si>
  <si>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</si>
  <si>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</si>
  <si>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</si>
  <si>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</si>
  <si>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</si>
  <si>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</si>
  <si>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</si>
  <si>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</si>
  <si>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</si>
  <si>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</si>
  <si>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</si>
  <si>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</si>
  <si>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</si>
  <si>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</si>
  <si>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</si>
  <si>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</si>
  <si>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</si>
  <si>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</si>
  <si>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</si>
  <si>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</si>
  <si>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</si>
  <si>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</si>
  <si>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</si>
  <si>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</si>
  <si>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</si>
  <si>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</si>
  <si>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</si>
  <si>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</si>
  <si>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</si>
  <si>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</si>
  <si>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</si>
  <si>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</si>
  <si>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</si>
  <si>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</si>
  <si>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</si>
  <si>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</si>
  <si>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</si>
  <si>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</si>
  <si>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</si>
  <si>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</si>
  <si>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</si>
  <si>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</si>
  <si>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</si>
  <si>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</si>
  <si>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</si>
  <si>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</si>
  <si>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</si>
  <si>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</si>
  <si>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</si>
  <si>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</si>
  <si>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</si>
  <si>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</si>
  <si>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</si>
  <si>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</si>
  <si>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</si>
  <si>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</si>
  <si>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</si>
  <si>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</si>
  <si>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</si>
  <si>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</si>
  <si>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</si>
  <si>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</si>
  <si>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</si>
  <si>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</si>
  <si>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</si>
  <si>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</si>
  <si>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</si>
  <si>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</si>
  <si>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</si>
  <si>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</si>
  <si>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</si>
  <si>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</si>
  <si>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</si>
  <si>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</si>
  <si>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</si>
  <si>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</si>
  <si>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</si>
  <si>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</si>
  <si>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</si>
  <si>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</si>
  <si>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</si>
  <si>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</si>
  <si>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</si>
  <si>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</si>
  <si>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</si>
  <si>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</si>
  <si>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</si>
  <si>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</si>
  <si>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</si>
  <si>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</si>
  <si>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</si>
  <si>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</si>
  <si>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</si>
  <si>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</si>
  <si>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</si>
  <si>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</si>
  <si>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</si>
  <si>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</si>
  <si>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</si>
  <si>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</si>
  <si>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</si>
  <si>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</si>
  <si>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</si>
  <si>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</si>
  <si>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</si>
  <si>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</si>
  <si>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</si>
  <si>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</si>
  <si>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</si>
  <si>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</si>
  <si>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</si>
  <si>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</si>
  <si>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</si>
  <si>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</si>
  <si>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</si>
  <si>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</si>
  <si>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</si>
  <si>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</si>
  <si>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</si>
  <si>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</si>
  <si>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</si>
  <si>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</si>
  <si>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</si>
  <si>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</si>
  <si>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</si>
  <si>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</si>
  <si>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</si>
  <si>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</si>
  <si>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</si>
  <si>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</si>
  <si>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</si>
  <si>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</si>
  <si>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</si>
  <si>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</si>
  <si>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</si>
  <si>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</si>
  <si>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</si>
  <si>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</si>
  <si>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</si>
  <si>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</si>
  <si>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</si>
  <si>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</si>
  <si>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</si>
  <si>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</si>
  <si>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</si>
  <si>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</si>
  <si>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</si>
  <si>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</si>
  <si>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</si>
  <si>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</si>
  <si>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</si>
  <si>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</si>
  <si>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</si>
  <si>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</si>
  <si>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</si>
  <si>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</si>
  <si>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</si>
  <si>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</si>
  <si>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</si>
  <si>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</si>
  <si>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</si>
  <si>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</si>
  <si>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</si>
  <si>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</si>
  <si>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</si>
  <si>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</si>
  <si>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</si>
  <si>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</si>
  <si>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</si>
  <si>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</si>
  <si>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</si>
  <si>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</si>
  <si>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</si>
  <si>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</si>
  <si>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</si>
  <si>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</si>
  <si>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</si>
  <si>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</si>
  <si>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</si>
  <si>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</si>
  <si>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</si>
  <si>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</si>
  <si>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</si>
  <si>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</si>
  <si>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</si>
  <si>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</si>
  <si>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</si>
  <si>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</si>
  <si>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</si>
  <si>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</si>
  <si>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</si>
  <si>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</si>
  <si>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</si>
  <si>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</si>
  <si>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</si>
  <si>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</si>
  <si>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</si>
  <si>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</si>
  <si>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</si>
  <si>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</si>
  <si>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</si>
  <si>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</si>
  <si>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</si>
  <si>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</si>
  <si>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</si>
  <si>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</si>
  <si>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</si>
  <si>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</si>
  <si>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</si>
  <si>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</si>
  <si>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</si>
  <si>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</si>
  <si>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</si>
  <si>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</si>
  <si>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</si>
  <si>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</si>
  <si>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</si>
  <si>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</si>
  <si>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</si>
  <si>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</si>
  <si>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</si>
  <si>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</si>
  <si>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</si>
  <si>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</si>
  <si>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</si>
  <si>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</si>
  <si>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</si>
  <si>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</si>
  <si>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</si>
  <si>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</si>
  <si>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</si>
  <si>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</si>
  <si>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</si>
  <si>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</si>
  <si>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</si>
  <si>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</si>
  <si>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</si>
  <si>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</si>
  <si>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</si>
  <si>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</si>
  <si>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</si>
  <si>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</si>
  <si>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</si>
  <si>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</si>
  <si>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</si>
  <si>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</si>
  <si>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</si>
  <si>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</si>
  <si>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</si>
  <si>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</si>
  <si>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</si>
  <si>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</si>
  <si>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</si>
  <si>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</si>
  <si>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</si>
  <si>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</si>
  <si>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</si>
  <si>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</si>
  <si>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</si>
  <si>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</si>
  <si>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</si>
  <si>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</si>
  <si>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</si>
  <si>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</si>
  <si>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</si>
  <si>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</si>
  <si>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</si>
  <si>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</si>
  <si>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</si>
  <si>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</si>
  <si>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</si>
  <si>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</si>
  <si>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</si>
  <si>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</si>
  <si>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</si>
  <si>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</si>
  <si>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</si>
  <si>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</si>
  <si>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</si>
  <si>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</si>
  <si>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</si>
  <si>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</si>
  <si>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</si>
  <si>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</si>
  <si>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</si>
  <si>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</si>
  <si>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</si>
  <si>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</si>
  <si>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</si>
  <si>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</si>
  <si>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</si>
  <si>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</si>
  <si>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</si>
  <si>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</si>
  <si>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</si>
  <si>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</si>
  <si>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</si>
  <si>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</si>
  <si>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</si>
  <si>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</si>
  <si>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</si>
  <si>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</si>
  <si>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</si>
  <si>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</si>
  <si>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</si>
  <si>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</si>
  <si>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</si>
  <si>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</si>
  <si>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</si>
  <si>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</si>
  <si>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</si>
  <si>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</si>
  <si>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</si>
  <si>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</si>
  <si>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</si>
  <si>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</si>
  <si>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</si>
  <si>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</si>
  <si>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</si>
  <si>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</si>
  <si>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</si>
  <si>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</si>
  <si>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</si>
  <si>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</si>
  <si>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</si>
  <si>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</si>
  <si>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</si>
  <si>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</si>
  <si>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</si>
  <si>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</si>
  <si>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</si>
  <si>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</si>
  <si>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</si>
  <si>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</si>
  <si>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</si>
  <si>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</si>
  <si>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</si>
  <si>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</si>
  <si>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</si>
  <si>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</si>
  <si>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</si>
  <si>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</si>
  <si>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</si>
  <si>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</si>
  <si>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</si>
  <si>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</si>
  <si>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</si>
  <si>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</si>
  <si>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</si>
  <si>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</si>
  <si>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</si>
  <si>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</si>
  <si>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</si>
  <si>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</si>
  <si>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</si>
  <si>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</si>
  <si>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</si>
  <si>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</si>
  <si>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</si>
  <si>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</si>
  <si>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</si>
  <si>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</si>
  <si>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</si>
  <si>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</si>
  <si>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</si>
  <si>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</si>
  <si>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</si>
  <si>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</si>
  <si>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</si>
  <si>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</si>
  <si>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</si>
  <si>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</si>
  <si>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</si>
  <si>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</si>
  <si>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</si>
  <si>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</si>
  <si>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</si>
  <si>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</si>
  <si>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</si>
  <si>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</si>
  <si>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</si>
  <si>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</si>
  <si>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</si>
  <si>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</si>
  <si>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</si>
  <si>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</si>
  <si>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</si>
  <si>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</si>
  <si>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</si>
  <si>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</si>
  <si>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</si>
  <si>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</si>
  <si>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</si>
  <si>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</si>
  <si>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</si>
  <si>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</si>
  <si>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</si>
  <si>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</si>
  <si>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</si>
  <si>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</si>
  <si>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</si>
  <si>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</si>
  <si>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</si>
  <si>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</si>
  <si>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</si>
  <si>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</si>
  <si>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</si>
  <si>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</si>
  <si>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</si>
  <si>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</si>
  <si>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</si>
  <si>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</si>
  <si>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</si>
  <si>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</si>
  <si>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</si>
  <si>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</si>
  <si>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</si>
  <si>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</si>
  <si>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</si>
  <si>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</si>
  <si>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</si>
  <si>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</si>
  <si>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</si>
  <si>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</si>
  <si>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</si>
  <si>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</si>
  <si>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</si>
  <si>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</si>
  <si>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</si>
  <si>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</si>
  <si>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</si>
  <si>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</si>
  <si>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</si>
  <si>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</si>
  <si>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</si>
  <si>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</si>
  <si>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</si>
  <si>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</si>
  <si>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</si>
  <si>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</si>
  <si>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</si>
  <si>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</si>
  <si>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</si>
  <si>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</si>
  <si>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</si>
  <si>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</si>
  <si>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</si>
  <si>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</si>
  <si>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</si>
  <si>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</si>
  <si>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</si>
  <si>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</si>
  <si>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</si>
  <si>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</si>
  <si>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</si>
  <si>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</si>
  <si>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</si>
  <si>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</si>
  <si>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</si>
  <si>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</si>
  <si>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</si>
  <si>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</si>
  <si>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</si>
  <si>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</si>
  <si>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</si>
  <si>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</si>
  <si>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</si>
  <si>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</si>
  <si>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</si>
  <si>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</si>
  <si>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</si>
  <si>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</si>
  <si>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</si>
  <si>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</si>
  <si>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</si>
  <si>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</si>
  <si>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</si>
  <si>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</si>
  <si>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</si>
  <si>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</si>
  <si>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</si>
  <si>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</si>
  <si>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</si>
  <si>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</si>
  <si>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</si>
  <si>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</si>
  <si>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</si>
  <si>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</si>
  <si>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</si>
  <si>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</si>
  <si>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</si>
  <si>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</si>
  <si>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</si>
  <si>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</si>
  <si>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</si>
  <si>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</si>
  <si>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</si>
  <si>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</si>
  <si>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</si>
  <si>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</si>
  <si>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</si>
  <si>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</si>
  <si>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</si>
  <si>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</si>
  <si>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</si>
  <si>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</si>
  <si>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</si>
  <si>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</si>
  <si>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</si>
  <si>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</si>
  <si>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</si>
  <si>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</si>
  <si>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</si>
  <si>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</si>
  <si>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</si>
  <si>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</si>
  <si>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</si>
  <si>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</si>
  <si>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</si>
  <si>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</si>
  <si>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</si>
  <si>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</si>
  <si>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</si>
  <si>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</si>
  <si>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</si>
  <si>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</si>
  <si>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</si>
  <si>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</si>
  <si>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</si>
  <si>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</si>
  <si>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</si>
  <si>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</si>
  <si>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</si>
  <si>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</si>
  <si>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</si>
  <si>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</si>
  <si>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</si>
  <si>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</si>
  <si>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</si>
  <si>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</si>
  <si>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</si>
  <si>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</si>
  <si>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</si>
  <si>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</si>
  <si>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</si>
  <si>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</si>
  <si>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</si>
  <si>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</si>
  <si>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</si>
  <si>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</si>
  <si>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</si>
  <si>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</si>
  <si>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</si>
  <si>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</si>
  <si>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</si>
  <si>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</si>
  <si>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</si>
  <si>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</si>
  <si>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</si>
  <si>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</si>
  <si>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</si>
  <si>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</si>
  <si>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</si>
  <si>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</si>
  <si>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</si>
  <si>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</si>
  <si>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</si>
  <si>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</si>
  <si>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</si>
  <si>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</si>
  <si>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</si>
  <si>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</si>
  <si>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</si>
  <si>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</si>
  <si>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</si>
  <si>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</si>
  <si>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</si>
  <si>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</si>
  <si>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</si>
  <si>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</si>
  <si>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</si>
  <si>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</si>
  <si>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</si>
  <si>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</si>
  <si>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</si>
  <si>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</si>
  <si>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</si>
  <si>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</si>
  <si>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</si>
  <si>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</si>
  <si>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</si>
  <si>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</si>
  <si>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</si>
  <si>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</si>
  <si>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</si>
  <si>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</si>
  <si>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</si>
  <si>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</si>
  <si>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</si>
  <si>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</si>
  <si>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</si>
  <si>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</si>
  <si>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</si>
  <si>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</si>
  <si>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</si>
  <si>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</si>
  <si>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</si>
  <si>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</si>
  <si>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</si>
  <si>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</si>
  <si>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</si>
  <si>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</si>
  <si>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</si>
  <si>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</si>
  <si>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</si>
  <si>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</si>
  <si>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</si>
  <si>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</si>
  <si>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</si>
  <si>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</si>
  <si>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</si>
  <si>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</si>
  <si>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</si>
  <si>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</si>
  <si>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</si>
  <si>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</si>
  <si>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</si>
  <si>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</si>
  <si>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</si>
  <si>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</si>
  <si>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</si>
  <si>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</si>
  <si>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</si>
  <si>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</si>
  <si>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</si>
  <si>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</si>
  <si>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</si>
  <si>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</si>
  <si>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</si>
  <si>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</si>
  <si>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</si>
  <si>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</si>
  <si>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</si>
  <si>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</si>
  <si>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</si>
  <si>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</si>
  <si>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</si>
  <si>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</si>
  <si>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</si>
  <si>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</si>
  <si>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</si>
  <si>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</si>
  <si>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</si>
  <si>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</si>
  <si>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</si>
  <si>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</si>
  <si>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</si>
  <si>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</si>
  <si>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</si>
  <si>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</si>
  <si>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</si>
  <si>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</si>
  <si>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</si>
  <si>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</si>
  <si>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</si>
  <si>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</si>
  <si>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</si>
  <si>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</si>
  <si>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</si>
  <si>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</si>
  <si>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</si>
  <si>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</si>
  <si>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</si>
  <si>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</si>
  <si>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</si>
  <si>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</si>
  <si>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</si>
  <si>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</si>
  <si>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</si>
  <si>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</si>
  <si>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</si>
  <si>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</si>
  <si>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</si>
  <si>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</si>
  <si>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</si>
  <si>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</si>
  <si>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</si>
  <si>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</si>
  <si>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</si>
  <si>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</si>
  <si>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</si>
  <si>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</si>
  <si>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</si>
  <si>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</si>
  <si>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</si>
  <si>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</si>
  <si>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</si>
  <si>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</si>
  <si>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</si>
  <si>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</si>
  <si>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</si>
  <si>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</si>
  <si>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</si>
  <si>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</si>
  <si>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</si>
  <si>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</si>
  <si>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</si>
  <si>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</si>
  <si>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</si>
  <si>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</si>
  <si>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</si>
  <si>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</si>
  <si>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</si>
  <si>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</si>
  <si>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</si>
  <si>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</si>
  <si>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</si>
  <si>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</si>
  <si>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</si>
  <si>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</si>
  <si>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</si>
  <si>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</si>
  <si>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</si>
  <si>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</si>
  <si>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</si>
  <si>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</si>
  <si>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</si>
  <si>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</si>
  <si>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</si>
  <si>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</si>
  <si>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</si>
  <si>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</si>
  <si>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</si>
  <si>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</si>
  <si>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</si>
  <si>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</si>
  <si>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</si>
  <si>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</si>
  <si>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</si>
  <si>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</si>
  <si>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</si>
  <si>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</si>
  <si>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</si>
  <si>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</si>
  <si>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</si>
  <si>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</si>
  <si>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</si>
  <si>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</si>
  <si>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</si>
  <si>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</si>
  <si>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</si>
  <si>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</si>
  <si>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</si>
  <si>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</si>
  <si>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</si>
  <si>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</si>
  <si>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</si>
  <si>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</si>
  <si>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</si>
  <si>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</si>
  <si>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</si>
  <si>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</si>
  <si>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</si>
  <si>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</si>
  <si>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</si>
  <si>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</si>
  <si>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</si>
  <si>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</si>
  <si>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</si>
  <si>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</si>
  <si>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</si>
  <si>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</si>
  <si>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</si>
  <si>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</si>
  <si>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</si>
  <si>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</si>
  <si>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</si>
  <si>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</si>
  <si>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</si>
  <si>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</si>
  <si>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</si>
  <si>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</si>
  <si>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</si>
  <si>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</si>
  <si>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</si>
  <si>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</si>
  <si>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</si>
  <si>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</si>
  <si>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</si>
  <si>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</si>
  <si>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</si>
  <si>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</si>
  <si>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</si>
  <si>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</si>
  <si>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</si>
  <si>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</si>
  <si>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</si>
  <si>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</si>
  <si>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</si>
  <si>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</si>
  <si>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</si>
  <si>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</si>
  <si>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</si>
  <si>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</si>
  <si>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</si>
  <si>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</si>
  <si>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</si>
  <si>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</si>
  <si>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</si>
  <si>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</si>
  <si>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</si>
  <si>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</si>
  <si>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</si>
  <si>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</si>
  <si>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</si>
  <si>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</si>
  <si>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</si>
  <si>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</si>
  <si>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</si>
  <si>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</si>
  <si>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</si>
  <si>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</si>
  <si>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</si>
  <si>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</si>
  <si>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</si>
  <si>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</si>
  <si>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</si>
  <si>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</si>
  <si>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</si>
  <si>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</si>
  <si>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</si>
  <si>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</si>
  <si>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</si>
  <si>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</si>
  <si>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</si>
  <si>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</si>
  <si>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</si>
  <si>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</si>
  <si>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</si>
  <si>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</si>
  <si>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</si>
  <si>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</si>
  <si>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</si>
  <si>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</si>
  <si>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</si>
  <si>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</si>
  <si>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</si>
  <si>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</si>
  <si>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</si>
  <si>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</si>
  <si>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</si>
  <si>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</si>
  <si>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</si>
  <si>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</si>
  <si>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</si>
  <si>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</si>
  <si>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</si>
  <si>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</si>
  <si>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</si>
  <si>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</si>
  <si>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</si>
  <si>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</si>
  <si>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</si>
  <si>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</si>
  <si>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</si>
  <si>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</si>
  <si>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</si>
  <si>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</si>
  <si>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</si>
  <si>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</si>
  <si>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</si>
  <si>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</si>
  <si>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</si>
  <si>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</si>
  <si>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</si>
  <si>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</si>
  <si>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</si>
  <si>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</si>
  <si>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</si>
  <si>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</si>
  <si>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</si>
  <si>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</si>
  <si>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</si>
  <si>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</si>
  <si>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</si>
  <si>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</si>
  <si>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</si>
  <si>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</si>
  <si>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</si>
  <si>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</si>
  <si>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</si>
  <si>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</si>
  <si>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</si>
  <si>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</si>
  <si>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</si>
  <si>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</si>
  <si>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</si>
  <si>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</si>
  <si>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</si>
  <si>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</si>
  <si>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</si>
  <si>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</si>
  <si>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</si>
  <si>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</si>
  <si>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</si>
  <si>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</si>
  <si>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</si>
  <si>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</si>
  <si>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</si>
  <si>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</si>
  <si>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</si>
  <si>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</si>
  <si>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</si>
  <si>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</si>
  <si>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</si>
  <si>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</si>
  <si>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</si>
  <si>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</si>
  <si>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</si>
  <si>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</si>
  <si>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</si>
  <si>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</si>
  <si>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</si>
  <si>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</si>
  <si>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</si>
  <si>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</si>
  <si>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</si>
  <si>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</si>
  <si>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</si>
  <si>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</si>
  <si>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</si>
  <si>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</si>
  <si>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</si>
  <si>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</si>
  <si>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</si>
  <si>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</si>
  <si>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</si>
  <si>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</si>
  <si>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</si>
  <si>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</si>
  <si>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</si>
  <si>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</si>
  <si>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</si>
  <si>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</si>
  <si>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</si>
  <si>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</si>
  <si>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</si>
  <si>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</si>
  <si>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</si>
  <si>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</si>
  <si>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</si>
  <si>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</si>
  <si>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</si>
  <si>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</si>
  <si>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</si>
  <si>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</si>
  <si>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</si>
  <si>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</si>
  <si>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</si>
  <si>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</si>
  <si>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</si>
  <si>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</si>
  <si>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</si>
  <si>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</si>
  <si>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</si>
  <si>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</si>
  <si>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</si>
  <si>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</si>
  <si>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</si>
  <si>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</si>
  <si>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</si>
  <si>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</si>
  <si>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</si>
  <si>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</si>
  <si>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</si>
  <si>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</si>
  <si>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</si>
  <si>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</si>
  <si>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</si>
  <si>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</si>
  <si>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</si>
  <si>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</si>
  <si>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</si>
  <si>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</si>
  <si>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</si>
  <si>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</si>
  <si>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</si>
  <si>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</si>
  <si>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</si>
  <si>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</si>
  <si>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</si>
  <si>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</si>
  <si>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</si>
  <si>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</si>
  <si>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</si>
  <si>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</si>
  <si>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</si>
  <si>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</si>
  <si>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</si>
  <si>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</si>
  <si>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</si>
  <si>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</si>
  <si>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</si>
  <si>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</si>
  <si>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</si>
  <si>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</si>
  <si>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</si>
  <si>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</si>
  <si>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</si>
  <si>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</si>
  <si>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</si>
  <si>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</si>
  <si>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</si>
  <si>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</si>
  <si>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</si>
  <si>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</si>
  <si>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</si>
  <si>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</si>
  <si>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</si>
  <si>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</si>
  <si>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</si>
  <si>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</si>
  <si>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</si>
  <si>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</si>
  <si>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</si>
  <si>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</si>
  <si>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</si>
  <si>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</si>
  <si>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</si>
  <si>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</si>
  <si>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</si>
  <si>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</si>
  <si>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</si>
  <si>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</si>
  <si>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</si>
  <si>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</si>
  <si>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</si>
  <si>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</si>
  <si>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</si>
  <si>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</si>
  <si>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</si>
  <si>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</si>
  <si>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</si>
  <si>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</si>
  <si>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</si>
  <si>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</si>
  <si>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</si>
  <si>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</si>
  <si>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</si>
  <si>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</si>
  <si>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</si>
  <si>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</si>
  <si>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</si>
  <si>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</si>
  <si>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</si>
  <si>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</si>
  <si>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</si>
  <si>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</si>
  <si>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</si>
  <si>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</si>
  <si>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</si>
  <si>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</si>
  <si>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</si>
  <si>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</si>
  <si>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</si>
  <si>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</si>
  <si>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</si>
  <si>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</si>
  <si>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</si>
  <si>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</si>
  <si>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</si>
  <si>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</si>
  <si>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</si>
  <si>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</si>
  <si>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</si>
  <si>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</si>
  <si>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</si>
  <si>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</si>
  <si>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</si>
  <si>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</si>
  <si>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</si>
  <si>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</si>
  <si>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</si>
  <si>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</si>
  <si>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</si>
  <si>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</si>
  <si>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</si>
  <si>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</si>
  <si>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</si>
  <si>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</si>
  <si>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</si>
  <si>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</si>
  <si>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</si>
  <si>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</si>
  <si>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</si>
  <si>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</si>
  <si>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</si>
  <si>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</si>
  <si>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</si>
  <si>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</si>
  <si>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</si>
  <si>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</si>
  <si>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</si>
  <si>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</si>
  <si>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</si>
  <si>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</si>
  <si>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</si>
  <si>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</si>
  <si>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</si>
  <si>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</si>
  <si>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</si>
  <si>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</si>
  <si>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</si>
  <si>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</si>
  <si>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</si>
  <si>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</si>
  <si>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</si>
  <si>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</si>
  <si>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</si>
  <si>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</si>
  <si>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</si>
  <si>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</si>
  <si>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</si>
  <si>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</si>
  <si>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</si>
  <si>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</si>
  <si>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</si>
  <si>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</si>
  <si>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</si>
  <si>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</si>
  <si>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</si>
  <si>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</si>
  <si>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</si>
  <si>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</si>
  <si>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</si>
  <si>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</si>
  <si>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</si>
  <si>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</si>
  <si>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</si>
  <si>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</si>
  <si>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</si>
  <si>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</si>
  <si>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</si>
  <si>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</si>
  <si>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</si>
  <si>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</si>
  <si>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</si>
  <si>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</si>
  <si>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</si>
  <si>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</si>
  <si>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</si>
  <si>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</si>
  <si>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</si>
  <si>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</si>
  <si>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</si>
  <si>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</si>
  <si>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</si>
  <si>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</si>
  <si>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</si>
  <si>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</si>
  <si>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</si>
  <si>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</si>
  <si>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</si>
  <si>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</si>
  <si>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</si>
  <si>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</si>
  <si>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</si>
  <si>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</si>
  <si>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</si>
  <si>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</si>
  <si>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</si>
  <si>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</si>
  <si>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</si>
  <si>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</si>
  <si>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</si>
  <si>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</si>
  <si>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</si>
  <si>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</si>
  <si>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</si>
  <si>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</si>
  <si>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</si>
  <si>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</si>
  <si>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</si>
  <si>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</si>
  <si>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</si>
  <si>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</si>
  <si>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</si>
  <si>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</si>
  <si>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</si>
  <si>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</si>
  <si>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</si>
  <si>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</si>
  <si>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</si>
  <si>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</si>
  <si>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</si>
  <si>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</si>
  <si>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</si>
  <si>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</si>
  <si>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</si>
  <si>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</si>
  <si>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</si>
  <si>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</si>
  <si>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</si>
  <si>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</si>
  <si>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</si>
  <si>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</si>
  <si>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</si>
  <si>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</si>
  <si>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</si>
  <si>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</si>
  <si>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</si>
  <si>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</si>
  <si>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</si>
  <si>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</si>
  <si>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</si>
  <si>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</si>
  <si>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</si>
  <si>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</si>
  <si>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</si>
  <si>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</si>
  <si>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</si>
  <si>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</si>
  <si>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</si>
  <si>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</si>
  <si>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</si>
  <si>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</si>
  <si>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</si>
  <si>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</si>
  <si>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</si>
  <si>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</si>
  <si>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</si>
  <si>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</si>
  <si>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</si>
  <si>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</si>
  <si>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</si>
  <si>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</si>
  <si>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</si>
  <si>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</si>
  <si>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</si>
  <si>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</si>
  <si>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</si>
  <si>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</si>
  <si>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</si>
  <si>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</si>
  <si>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</si>
  <si>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</si>
  <si>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</si>
  <si>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</si>
  <si>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</si>
  <si>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</si>
  <si>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</si>
  <si>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</si>
  <si>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</si>
  <si>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</si>
  <si>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</si>
  <si>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</si>
  <si>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</si>
  <si>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</si>
  <si>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</si>
  <si>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</si>
  <si>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</si>
  <si>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</si>
  <si>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</si>
  <si>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</si>
  <si>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</si>
  <si>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</si>
  <si>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</si>
  <si>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</si>
  <si>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</si>
  <si>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</si>
  <si>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</si>
  <si>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</si>
  <si>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</si>
  <si>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</si>
  <si>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</si>
  <si>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</si>
  <si>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</si>
  <si>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</si>
  <si>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</si>
  <si>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</si>
  <si>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</si>
  <si>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</si>
  <si>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</si>
  <si>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</si>
  <si>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</si>
  <si>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</si>
  <si>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</si>
  <si>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</si>
  <si>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</si>
  <si>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</si>
  <si>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</si>
  <si>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</si>
  <si>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</si>
  <si>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</si>
  <si>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</si>
  <si>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</si>
  <si>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</si>
  <si>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</si>
  <si>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</si>
  <si>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</si>
  <si>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</si>
  <si>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</si>
  <si>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</si>
  <si>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</si>
  <si>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</si>
  <si>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</si>
  <si>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</si>
  <si>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</si>
  <si>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</si>
  <si>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</si>
  <si>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</si>
  <si>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</si>
  <si>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</si>
  <si>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</si>
  <si>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</si>
  <si>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</si>
  <si>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</si>
  <si>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</si>
  <si>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</si>
  <si>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</si>
  <si>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</si>
  <si>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</si>
  <si>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</si>
  <si>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</si>
  <si>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</si>
  <si>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</si>
  <si>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</si>
  <si>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</si>
  <si>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</si>
  <si>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</si>
  <si>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</si>
  <si>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</si>
  <si>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</si>
  <si>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</si>
  <si>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</si>
  <si>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</si>
  <si>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</si>
  <si>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</si>
  <si>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</si>
  <si>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</si>
  <si>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</si>
  <si>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</si>
  <si>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</si>
  <si>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</si>
  <si>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</si>
  <si>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</si>
  <si>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</si>
  <si>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</si>
  <si>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</si>
  <si>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</si>
  <si>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</si>
  <si>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</si>
  <si>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</si>
  <si>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</si>
  <si>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</si>
  <si>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</si>
  <si>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</si>
  <si>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</si>
  <si>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</si>
  <si>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</si>
  <si>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</si>
  <si>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</si>
  <si>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</si>
  <si>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</si>
  <si>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</si>
  <si>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</si>
  <si>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</si>
  <si>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</si>
  <si>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</si>
  <si>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</si>
  <si>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</si>
  <si>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</si>
  <si>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</si>
  <si>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</si>
  <si>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</si>
  <si>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</si>
  <si>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</si>
  <si>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</si>
  <si>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</si>
  <si>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</si>
  <si>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</si>
  <si>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</si>
  <si>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</si>
  <si>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</si>
  <si>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</si>
  <si>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</si>
  <si>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</si>
  <si>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</si>
  <si>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</si>
  <si>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</si>
  <si>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</si>
  <si>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</si>
  <si>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</si>
  <si>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</si>
  <si>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</si>
  <si>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</si>
  <si>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</si>
  <si>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</si>
  <si>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</si>
  <si>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</si>
  <si>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</si>
  <si>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</si>
  <si>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</si>
  <si>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</si>
  <si>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</si>
  <si>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</si>
  <si>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</si>
  <si>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</si>
  <si>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</si>
  <si>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</si>
  <si>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</si>
  <si>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</si>
  <si>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</si>
  <si>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</si>
  <si>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</si>
  <si>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</si>
  <si>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</si>
  <si>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</si>
  <si>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</si>
  <si>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</si>
  <si>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</si>
  <si>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</si>
  <si>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</si>
  <si>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</si>
  <si>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</si>
  <si>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</si>
  <si>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</si>
  <si>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</si>
  <si>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</si>
  <si>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</si>
  <si>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</si>
  <si>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</si>
  <si>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</si>
  <si>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</si>
  <si>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</si>
  <si>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</si>
  <si>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</si>
  <si>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</si>
  <si>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</si>
  <si>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</si>
  <si>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</si>
  <si>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</si>
  <si>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</si>
  <si>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</si>
  <si>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</si>
  <si>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</si>
  <si>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</si>
  <si>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</si>
  <si>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</si>
  <si>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</si>
  <si>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</si>
  <si>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</si>
  <si>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</si>
  <si>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</si>
  <si>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</si>
  <si>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</si>
  <si>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</si>
  <si>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</si>
  <si>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</si>
  <si>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</si>
  <si>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</si>
  <si>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</si>
  <si>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</si>
  <si>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</si>
  <si>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</si>
  <si>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</si>
  <si>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</si>
  <si>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</si>
  <si>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</si>
  <si>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</si>
  <si>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</si>
  <si>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</si>
  <si>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</si>
  <si>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</si>
  <si>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</si>
  <si>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</si>
  <si>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</si>
  <si>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</si>
  <si>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</si>
  <si>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</si>
  <si>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</si>
  <si>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</si>
  <si>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</si>
  <si>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</si>
  <si>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</si>
  <si>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</si>
  <si>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</si>
  <si>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</si>
  <si>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</si>
  <si>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</si>
  <si>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</si>
  <si>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</si>
  <si>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</si>
  <si>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</si>
  <si>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</si>
  <si>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</si>
  <si>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</si>
  <si>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</si>
  <si>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</si>
  <si>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</si>
  <si>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</si>
  <si>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</si>
  <si>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</si>
  <si>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</si>
  <si>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</si>
  <si>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</si>
  <si>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</si>
  <si>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</si>
  <si>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</si>
  <si>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</si>
  <si>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</si>
  <si>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</si>
  <si>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</si>
  <si>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</si>
  <si>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</si>
  <si>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</si>
  <si>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</si>
  <si>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</si>
  <si>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</si>
  <si>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</si>
  <si>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</si>
  <si>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</si>
  <si>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</si>
  <si>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</si>
  <si>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</si>
  <si>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</si>
  <si>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</si>
  <si>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</si>
  <si>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</si>
  <si>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</si>
  <si>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</si>
  <si>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</si>
  <si>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</si>
  <si>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</si>
  <si>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</si>
  <si>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</si>
  <si>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</si>
  <si>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</si>
  <si>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</si>
  <si>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</si>
  <si>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</si>
  <si>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</si>
  <si>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</si>
  <si>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</si>
  <si>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</si>
  <si>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</si>
  <si>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</si>
  <si>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</si>
  <si>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</si>
  <si>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</si>
  <si>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</si>
  <si>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</si>
  <si>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</si>
  <si>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</si>
  <si>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</si>
  <si>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</si>
  <si>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</si>
  <si>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</si>
  <si>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</si>
  <si>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</si>
  <si>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</si>
  <si>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</si>
  <si>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</si>
  <si>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</si>
  <si>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</si>
  <si>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</si>
  <si>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</si>
  <si>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</si>
  <si>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</si>
  <si>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</si>
  <si>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</si>
  <si>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</si>
  <si>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</si>
  <si>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</si>
  <si>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</si>
  <si>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</si>
  <si>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</si>
  <si>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</si>
  <si>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</si>
  <si>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</si>
  <si>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</si>
  <si>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</si>
  <si>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</si>
  <si>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</si>
  <si>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</si>
  <si>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</si>
  <si>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</si>
  <si>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</si>
  <si>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</si>
  <si>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</si>
  <si>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</si>
  <si>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</si>
  <si>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</si>
  <si>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</si>
  <si>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</si>
  <si>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</si>
  <si>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</si>
  <si>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</si>
  <si>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</si>
  <si>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</si>
  <si>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</si>
  <si>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</si>
  <si>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</si>
  <si>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</si>
  <si>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</si>
  <si>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</si>
  <si>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</si>
  <si>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</si>
  <si>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</si>
  <si>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</si>
  <si>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</si>
  <si>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</si>
  <si>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</si>
  <si>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</si>
  <si>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</si>
  <si>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</si>
  <si>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</si>
  <si>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</si>
  <si>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</si>
  <si>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</si>
  <si>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</si>
  <si>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</si>
  <si>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</si>
  <si>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</si>
  <si>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</si>
  <si>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</si>
  <si>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</si>
  <si>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</si>
  <si>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</si>
  <si>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</si>
  <si>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</si>
  <si>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</si>
  <si>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</si>
  <si>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</si>
  <si>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</si>
  <si>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</si>
  <si>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</si>
  <si>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</si>
  <si>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</si>
  <si>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</si>
  <si>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</si>
  <si>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</si>
  <si>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</si>
  <si>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</si>
  <si>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</si>
  <si>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</si>
  <si>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</si>
  <si>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</si>
  <si>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</si>
  <si>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</si>
  <si>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</si>
  <si>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</si>
  <si>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</si>
  <si>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</si>
  <si>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</si>
  <si>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</si>
  <si>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</si>
  <si>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</si>
  <si>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</si>
  <si>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</si>
  <si>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</si>
  <si>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</si>
  <si>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</si>
  <si>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</si>
  <si>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</si>
  <si>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</si>
  <si>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</si>
  <si>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</si>
  <si>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</si>
  <si>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</si>
  <si>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</si>
  <si>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</si>
  <si>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</si>
  <si>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</si>
  <si>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</si>
  <si>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</si>
  <si>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</si>
  <si>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</si>
  <si>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</si>
  <si>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</si>
  <si>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</si>
  <si>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</si>
  <si>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</si>
  <si>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</si>
  <si>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</si>
  <si>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</si>
  <si>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</si>
  <si>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</si>
  <si>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</si>
  <si>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</si>
  <si>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</si>
  <si>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</si>
  <si>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</si>
  <si>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</si>
  <si>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</si>
  <si>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</si>
  <si>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</si>
  <si>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</si>
  <si>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</si>
  <si>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</si>
  <si>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</si>
  <si>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</si>
  <si>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</si>
  <si>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</si>
  <si>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</si>
  <si>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</si>
  <si>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</si>
  <si>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</si>
  <si>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</si>
  <si>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</si>
  <si>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</si>
  <si>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</si>
  <si>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</si>
  <si>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</si>
  <si>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</si>
  <si>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</si>
  <si>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</si>
  <si>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</si>
  <si>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</si>
  <si>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</si>
  <si>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</si>
  <si>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</si>
  <si>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</si>
  <si>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</si>
  <si>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</si>
  <si>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</si>
  <si>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</si>
  <si>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</si>
  <si>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</si>
  <si>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</si>
  <si>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</si>
  <si>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</si>
  <si>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</si>
  <si>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</si>
  <si>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</si>
  <si>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</si>
  <si>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</si>
  <si>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</si>
  <si>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</si>
  <si>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</si>
  <si>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</si>
  <si>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</si>
  <si>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</si>
  <si>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</si>
  <si>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</si>
  <si>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</si>
  <si>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</si>
  <si>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</si>
  <si>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</si>
  <si>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</si>
  <si>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</si>
  <si>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</si>
  <si>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</si>
  <si>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</si>
  <si>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</si>
  <si>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</si>
  <si>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</si>
  <si>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</si>
  <si>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</si>
  <si>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</si>
  <si>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</si>
  <si>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</si>
  <si>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</si>
  <si>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</si>
  <si>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</si>
  <si>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</si>
  <si>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</si>
  <si>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</si>
  <si>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</si>
  <si>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</si>
  <si>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</si>
  <si>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</si>
  <si>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</si>
  <si>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</si>
  <si>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</si>
  <si>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</si>
  <si>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</si>
  <si>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</si>
  <si>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</si>
  <si>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</si>
  <si>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</si>
  <si>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</si>
  <si>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</si>
  <si>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</si>
  <si>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</si>
  <si>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</si>
  <si>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</si>
  <si>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</si>
  <si>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</si>
  <si>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</si>
  <si>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</si>
  <si>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</si>
  <si>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</si>
  <si>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</si>
  <si>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</si>
  <si>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</si>
  <si>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</si>
  <si>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</si>
  <si>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</si>
  <si>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</si>
  <si>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</si>
  <si>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</si>
  <si>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</si>
  <si>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</si>
  <si>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</si>
  <si>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</si>
  <si>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</si>
  <si>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</si>
  <si>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</si>
  <si>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</si>
  <si>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</si>
  <si>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</si>
  <si>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</si>
  <si>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</si>
  <si>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</si>
  <si>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</si>
  <si>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</si>
  <si>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</si>
  <si>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</si>
  <si>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</si>
  <si>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</si>
  <si>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</si>
  <si>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</si>
  <si>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</si>
  <si>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</si>
  <si>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</si>
  <si>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</si>
  <si>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</si>
  <si>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</si>
  <si>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</si>
  <si>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</si>
  <si>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</si>
  <si>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</si>
  <si>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</si>
  <si>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</si>
  <si>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</si>
  <si>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</si>
  <si>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</si>
  <si>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</si>
  <si>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</si>
  <si>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</si>
  <si>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</si>
  <si>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</si>
  <si>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</si>
  <si>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</si>
  <si>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</si>
  <si>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</si>
  <si>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</si>
  <si>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</si>
  <si>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</si>
  <si>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</si>
  <si>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</si>
  <si>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</si>
  <si>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</si>
  <si>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</si>
  <si>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</si>
  <si>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</si>
  <si>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</si>
  <si>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</si>
  <si>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</si>
  <si>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</si>
  <si>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</si>
  <si>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</si>
  <si>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</si>
  <si>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</si>
  <si>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</si>
  <si>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</si>
  <si>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</si>
  <si>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</si>
  <si>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</si>
  <si>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</si>
  <si>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</si>
  <si>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</si>
  <si>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</si>
  <si>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</si>
  <si>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</si>
  <si>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</si>
  <si>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</si>
  <si>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</si>
  <si>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</si>
  <si>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</si>
  <si>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</si>
  <si>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</si>
  <si>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</si>
  <si>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</si>
  <si>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</si>
  <si>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</si>
  <si>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</si>
  <si>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</si>
  <si>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</si>
  <si>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</si>
  <si>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</si>
  <si>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</si>
  <si>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</si>
  <si>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</si>
  <si>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</si>
  <si>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</si>
  <si>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</si>
  <si>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</si>
  <si>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</si>
  <si>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</si>
  <si>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</si>
  <si>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</si>
  <si>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</si>
  <si>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</si>
  <si>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</si>
  <si>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</si>
  <si>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</si>
  <si>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</si>
  <si>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</si>
  <si>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</si>
  <si>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</si>
  <si>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</si>
  <si>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</si>
  <si>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</si>
  <si>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</si>
  <si>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</si>
  <si>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</si>
  <si>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</si>
  <si>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</si>
  <si>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</si>
  <si>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</si>
  <si>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</si>
  <si>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</si>
  <si>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</si>
  <si>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</si>
  <si>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</si>
  <si>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</si>
  <si>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</si>
  <si>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</si>
  <si>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</si>
  <si>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</si>
  <si>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</si>
  <si>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</si>
  <si>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</si>
  <si>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</si>
  <si>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</si>
  <si>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</si>
  <si>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</si>
  <si>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</si>
  <si>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</si>
  <si>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</si>
  <si>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</si>
  <si>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</si>
  <si>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</si>
  <si>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</si>
  <si>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</si>
  <si>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</si>
  <si>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</si>
  <si>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</si>
  <si>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</si>
  <si>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</si>
  <si>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</si>
  <si>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</si>
  <si>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</si>
  <si>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</si>
  <si>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</si>
  <si>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</si>
  <si>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</si>
  <si>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</si>
  <si>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</si>
  <si>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</si>
  <si>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</si>
  <si>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</si>
  <si>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</si>
  <si>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</si>
  <si>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</si>
  <si>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</si>
  <si>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</si>
  <si>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</si>
  <si>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</si>
  <si>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</si>
  <si>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</si>
  <si>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</si>
  <si>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</si>
  <si>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</si>
  <si>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</si>
  <si>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</si>
  <si>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</si>
  <si>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</si>
  <si>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</si>
  <si>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</si>
  <si>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</si>
  <si>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</si>
  <si>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</si>
  <si>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</si>
  <si>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</si>
  <si>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</si>
  <si>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</si>
  <si>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</si>
  <si>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</si>
  <si>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</si>
  <si>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</si>
  <si>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</si>
  <si>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</si>
  <si>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</si>
  <si>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</si>
  <si>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</si>
  <si>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</si>
  <si>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</si>
  <si>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</si>
  <si>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</si>
  <si>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</si>
  <si>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</si>
  <si>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</si>
  <si>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</si>
  <si>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</si>
  <si>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</si>
  <si>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</si>
  <si>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</si>
  <si>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</si>
  <si>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</si>
  <si>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</si>
  <si>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</si>
  <si>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</si>
  <si>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</si>
  <si>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</si>
  <si>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</si>
  <si>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</si>
  <si>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</si>
  <si>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</si>
  <si>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</si>
  <si>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</si>
  <si>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</si>
  <si>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</si>
  <si>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</si>
  <si>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</si>
  <si>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</si>
  <si>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</si>
  <si>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</si>
  <si>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</si>
  <si>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</si>
  <si>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</si>
  <si>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</si>
  <si>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</si>
  <si>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</si>
  <si>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</si>
  <si>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</si>
  <si>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</si>
  <si>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</si>
  <si>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</si>
  <si>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</si>
  <si>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</si>
  <si>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</si>
  <si>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</si>
  <si>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</si>
  <si>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</si>
  <si>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</si>
  <si>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</si>
  <si>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</si>
  <si>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</si>
  <si>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</si>
  <si>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</si>
  <si>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</si>
  <si>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</si>
  <si>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</si>
  <si>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</si>
  <si>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</si>
  <si>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</si>
  <si>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</si>
  <si>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</si>
  <si>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</si>
  <si>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</si>
  <si>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</si>
  <si>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</si>
  <si>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</si>
  <si>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</si>
  <si>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</si>
  <si>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</si>
  <si>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</si>
  <si>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</si>
  <si>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</si>
  <si>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</si>
  <si>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</si>
  <si>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</si>
  <si>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</si>
  <si>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</si>
  <si>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</si>
  <si>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</si>
  <si>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</si>
  <si>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</si>
  <si>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</si>
  <si>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</si>
  <si>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</si>
  <si>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</si>
  <si>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</si>
  <si>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</si>
  <si>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</si>
  <si>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</si>
  <si>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</si>
  <si>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</si>
  <si>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</si>
  <si>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</si>
  <si>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</si>
  <si>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</si>
  <si>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</si>
  <si>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</si>
  <si>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</si>
  <si>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</si>
  <si>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</si>
  <si>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</si>
  <si>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</si>
  <si>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</si>
  <si>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</si>
  <si>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</si>
  <si>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</si>
  <si>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</si>
  <si>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</si>
  <si>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</si>
  <si>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</si>
  <si>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</si>
  <si>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</si>
  <si>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</si>
  <si>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</si>
  <si>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</si>
  <si>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</si>
  <si>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</si>
  <si>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</si>
  <si>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</si>
  <si>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</si>
  <si>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</si>
  <si>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</si>
  <si>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</si>
  <si>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</si>
  <si>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</si>
  <si>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</si>
  <si>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</si>
  <si>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</si>
  <si>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</si>
  <si>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</si>
  <si>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</si>
  <si>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</si>
  <si>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</si>
  <si>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</si>
  <si>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</si>
  <si>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</si>
  <si>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</si>
  <si>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</si>
  <si>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</si>
  <si>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</si>
  <si>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</si>
  <si>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</si>
  <si>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</si>
  <si>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</si>
  <si>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</si>
  <si>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</si>
  <si>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</si>
  <si>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</si>
  <si>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</si>
  <si>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</si>
  <si>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</si>
  <si>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</si>
  <si>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</si>
  <si>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</si>
  <si>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</si>
  <si>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</si>
  <si>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</si>
  <si>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</si>
  <si>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</si>
  <si>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</si>
  <si>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</si>
  <si>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</si>
  <si>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</si>
  <si>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</si>
  <si>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</si>
  <si>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</si>
  <si>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</si>
  <si>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</si>
  <si>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</si>
  <si>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</si>
  <si>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</si>
  <si>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</si>
  <si>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</si>
  <si>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</si>
  <si>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</si>
  <si>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</si>
  <si>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</si>
  <si>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</si>
  <si>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</si>
  <si>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</si>
  <si>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</si>
  <si>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</si>
  <si>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</si>
  <si>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</si>
  <si>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</si>
  <si>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</si>
  <si>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</si>
  <si>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</si>
  <si>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</si>
  <si>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</si>
  <si>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</si>
  <si>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</si>
  <si>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</si>
  <si>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</si>
  <si>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</si>
  <si>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</si>
  <si>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</si>
  <si>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</si>
  <si>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</si>
  <si>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</si>
  <si>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</si>
  <si>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</si>
  <si>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</si>
  <si>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</si>
  <si>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</si>
  <si>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</si>
  <si>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</si>
  <si>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</si>
  <si>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</si>
  <si>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</si>
  <si>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</si>
  <si>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</si>
  <si>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</si>
  <si>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</si>
  <si>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</si>
  <si>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</si>
  <si>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</si>
  <si>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</si>
  <si>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</si>
  <si>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</si>
  <si>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</si>
  <si>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</si>
  <si>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</si>
  <si>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</si>
  <si>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</si>
  <si>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</si>
  <si>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</si>
  <si>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</si>
  <si>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</si>
  <si>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</si>
  <si>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</si>
  <si>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</si>
  <si>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</si>
  <si>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</si>
  <si>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</si>
  <si>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</si>
  <si>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</si>
  <si>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</si>
  <si>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</si>
  <si>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</si>
  <si>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</si>
  <si>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</si>
  <si>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</si>
  <si>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</si>
  <si>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</si>
  <si>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</si>
  <si>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</si>
  <si>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</si>
  <si>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</si>
  <si>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</si>
  <si>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</si>
  <si>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</si>
  <si>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</si>
  <si>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</si>
  <si>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</si>
  <si>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</si>
  <si>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</si>
  <si>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</si>
  <si>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</si>
  <si>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</si>
  <si>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</si>
  <si>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</si>
  <si>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</si>
  <si>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</si>
  <si>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</si>
  <si>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</si>
  <si>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</si>
  <si>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</si>
  <si>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</si>
  <si>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</si>
  <si>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</si>
  <si>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</si>
  <si>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</si>
  <si>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</si>
  <si>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</si>
  <si>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</si>
  <si>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</si>
  <si>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</si>
  <si>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</si>
  <si>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</si>
  <si>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</si>
  <si>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</si>
  <si>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</si>
  <si>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</si>
  <si>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</si>
  <si>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</si>
  <si>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</si>
  <si>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</si>
  <si>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</si>
  <si>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</si>
  <si>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</si>
  <si>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</si>
  <si>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</si>
  <si>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</si>
  <si>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</si>
  <si>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</si>
  <si>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</si>
  <si>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</si>
  <si>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</si>
  <si>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</si>
  <si>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</si>
  <si>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</si>
  <si>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</si>
  <si>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</si>
  <si>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</si>
  <si>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</si>
  <si>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</si>
  <si>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</si>
  <si>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</si>
  <si>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</si>
  <si>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</si>
  <si>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</si>
  <si>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</si>
  <si>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</si>
  <si>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</si>
  <si>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</si>
  <si>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</si>
  <si>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</si>
  <si>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</si>
  <si>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</si>
  <si>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</si>
  <si>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</si>
  <si>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</si>
  <si>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</si>
  <si>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</si>
  <si>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</si>
  <si>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</si>
  <si>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</si>
  <si>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</si>
  <si>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</si>
  <si>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</si>
  <si>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</si>
  <si>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</si>
  <si>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</si>
  <si>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</si>
  <si>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</si>
  <si>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</si>
  <si>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</si>
  <si>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</si>
  <si>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</si>
  <si>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</si>
  <si>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</si>
  <si>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</si>
  <si>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</si>
  <si>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</si>
  <si>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</si>
  <si>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</si>
  <si>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</si>
  <si>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</si>
  <si>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</si>
  <si>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</si>
  <si>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</si>
  <si>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</si>
  <si>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</si>
  <si>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</si>
  <si>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</si>
  <si>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</si>
  <si>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</si>
  <si>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</si>
  <si>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</si>
  <si>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</si>
  <si>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</si>
  <si>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</si>
  <si>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</si>
  <si>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</si>
  <si>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</si>
  <si>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</si>
  <si>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</si>
  <si>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</si>
  <si>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</si>
  <si>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</si>
  <si>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</si>
  <si>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</si>
  <si>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</si>
  <si>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</si>
  <si>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</si>
  <si>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</si>
  <si>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</si>
  <si>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</si>
  <si>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</si>
  <si>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</si>
  <si>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</si>
  <si>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</si>
  <si>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</si>
  <si>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</si>
  <si>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</si>
  <si>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</si>
  <si>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</si>
  <si>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</si>
  <si>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</si>
  <si>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</si>
  <si>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</si>
  <si>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</si>
  <si>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</si>
  <si>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</si>
  <si>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</si>
  <si>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</si>
  <si>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</si>
  <si>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</si>
  <si>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</si>
  <si>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</si>
  <si>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</si>
  <si>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</si>
  <si>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</si>
  <si>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</si>
  <si>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</si>
  <si>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</si>
  <si>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</si>
  <si>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</si>
  <si>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</si>
  <si>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</si>
  <si>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</si>
  <si>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</si>
  <si>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</si>
  <si>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</si>
  <si>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</si>
  <si>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</si>
  <si>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</si>
  <si>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</si>
  <si>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</si>
  <si>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</si>
  <si>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</si>
  <si>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</si>
  <si>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</si>
  <si>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</si>
  <si>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</si>
  <si>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</si>
  <si>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</si>
  <si>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</si>
  <si>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</si>
  <si>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</si>
  <si>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</si>
  <si>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</si>
  <si>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</si>
  <si>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</si>
  <si>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</si>
  <si>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</si>
  <si>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</si>
  <si>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</si>
  <si>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</si>
  <si>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</si>
  <si>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</si>
  <si>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</si>
  <si>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</si>
  <si>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</si>
  <si>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</si>
  <si>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</si>
  <si>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</si>
  <si>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</si>
  <si>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</si>
  <si>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</si>
  <si>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</si>
  <si>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</si>
  <si>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</si>
  <si>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</si>
  <si>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</si>
  <si>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</si>
  <si>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</si>
  <si>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</si>
  <si>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</si>
  <si>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</si>
  <si>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</si>
  <si>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</si>
  <si>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</si>
  <si>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</si>
  <si>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</si>
  <si>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</si>
  <si>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</si>
  <si>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</si>
  <si>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</si>
  <si>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</si>
  <si>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</si>
  <si>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</si>
  <si>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</si>
  <si>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</si>
  <si>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</si>
  <si>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</si>
  <si>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</si>
  <si>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</si>
  <si>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</si>
  <si>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</si>
  <si>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</si>
  <si>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</si>
  <si>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</si>
  <si>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</si>
  <si>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</si>
  <si>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</si>
  <si>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</si>
  <si>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</si>
  <si>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</si>
  <si>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</si>
  <si>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</si>
  <si>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</si>
  <si>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</si>
  <si>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</si>
  <si>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</si>
  <si>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</si>
  <si>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</si>
  <si>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</si>
  <si>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</si>
  <si>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</si>
  <si>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</si>
  <si>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</si>
  <si>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</si>
  <si>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</si>
  <si>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</si>
  <si>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</si>
  <si>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</si>
  <si>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</si>
  <si>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</si>
  <si>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</si>
  <si>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</si>
  <si>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</si>
  <si>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</si>
  <si>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</si>
  <si>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</si>
  <si>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</si>
  <si>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</si>
  <si>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</si>
  <si>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</si>
  <si>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</si>
  <si>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</si>
  <si>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</si>
  <si>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</si>
  <si>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</si>
  <si>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</si>
  <si>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</si>
  <si>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</si>
  <si>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</si>
  <si>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</si>
  <si>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</si>
  <si>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</si>
  <si>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</si>
  <si>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</si>
  <si>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</si>
  <si>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</si>
  <si>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</si>
  <si>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</si>
  <si>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</si>
  <si>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</si>
  <si>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</si>
  <si>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</si>
  <si>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</si>
  <si>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</si>
  <si>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</si>
  <si>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</si>
  <si>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</si>
  <si>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</si>
  <si>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</si>
  <si>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</si>
  <si>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</si>
  <si>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</si>
  <si>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</si>
  <si>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</si>
  <si>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</si>
  <si>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</si>
  <si>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</si>
  <si>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</si>
  <si>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</si>
  <si>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</si>
  <si>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</si>
  <si>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</si>
  <si>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</si>
  <si>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</si>
  <si>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</si>
  <si>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</si>
  <si>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</si>
  <si>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</si>
  <si>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</si>
  <si>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</si>
  <si>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</si>
  <si>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</si>
  <si>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</si>
  <si>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</si>
  <si>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</si>
  <si>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</si>
  <si>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</si>
  <si>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</si>
  <si>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</si>
  <si>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</si>
  <si>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</si>
  <si>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</si>
  <si>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</si>
  <si>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</si>
  <si>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</si>
  <si>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</si>
  <si>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</si>
  <si>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</si>
  <si>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</si>
  <si>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</si>
  <si>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</si>
  <si>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</si>
  <si>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</si>
  <si>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</si>
  <si>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</si>
  <si>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</si>
  <si>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</si>
  <si>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</si>
  <si>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</si>
  <si>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</si>
  <si>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</si>
  <si>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</si>
  <si>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</si>
  <si>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</si>
  <si>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</si>
  <si>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</si>
  <si>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</si>
  <si>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</si>
  <si>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</si>
  <si>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</si>
  <si>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</si>
  <si>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</si>
  <si>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</si>
  <si>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</si>
  <si>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</si>
  <si>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</si>
  <si>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</si>
  <si>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</si>
  <si>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</si>
  <si>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</si>
  <si>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</si>
  <si>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</si>
  <si>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</si>
  <si>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</si>
  <si>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</si>
  <si>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</si>
  <si>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</si>
  <si>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</si>
  <si>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</si>
  <si>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</si>
  <si>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</si>
  <si>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</si>
  <si>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</si>
  <si>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</si>
  <si>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</si>
  <si>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</si>
  <si>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</si>
  <si>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</si>
  <si>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</si>
  <si>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</si>
  <si>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</si>
  <si>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</si>
  <si>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</si>
  <si>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</si>
  <si>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</si>
  <si>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</si>
  <si>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</si>
  <si>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</si>
  <si>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</si>
  <si>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</si>
  <si>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</si>
  <si>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</si>
  <si>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</si>
  <si>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</si>
  <si>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</si>
  <si>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</si>
  <si>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</si>
  <si>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</si>
  <si>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</si>
  <si>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</si>
  <si>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</si>
  <si>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</si>
  <si>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</si>
  <si>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</si>
  <si>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</si>
  <si>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</si>
  <si>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</si>
  <si>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</si>
  <si>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</si>
  <si>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</si>
  <si>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</si>
  <si>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</si>
  <si>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</si>
  <si>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</si>
  <si>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</si>
  <si>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</si>
  <si>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</si>
  <si>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</si>
  <si>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</si>
  <si>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</si>
  <si>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</si>
  <si>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</si>
  <si>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</si>
  <si>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</si>
  <si>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</si>
  <si>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</si>
  <si>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</si>
  <si>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</si>
  <si>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</si>
  <si>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</si>
  <si>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</si>
  <si>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</si>
  <si>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</si>
  <si>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</si>
  <si>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</si>
  <si>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</si>
  <si>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</si>
  <si>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</si>
  <si>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</si>
  <si>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</si>
  <si>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</si>
  <si>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</si>
  <si>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</si>
  <si>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</si>
  <si>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</si>
  <si>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</si>
  <si>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</si>
  <si>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</si>
  <si>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</si>
  <si>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</si>
  <si>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</si>
  <si>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</si>
  <si>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</si>
  <si>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</si>
  <si>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</si>
  <si>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</si>
  <si>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</si>
  <si>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</si>
  <si>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</si>
  <si>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</si>
  <si>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</si>
  <si>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</si>
  <si>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</si>
  <si>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</si>
  <si>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</si>
  <si>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</si>
  <si>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</si>
  <si>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</si>
  <si>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</si>
  <si>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</si>
  <si>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</si>
  <si>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</si>
  <si>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</si>
  <si>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</si>
  <si>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</si>
  <si>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</si>
  <si>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</si>
  <si>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</si>
  <si>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</si>
  <si>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</si>
  <si>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</si>
  <si>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</si>
  <si>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</si>
  <si>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</si>
  <si>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</si>
  <si>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</si>
  <si>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</si>
  <si>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</si>
  <si>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</si>
  <si>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</si>
  <si>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</si>
  <si>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</si>
  <si>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</si>
  <si>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</si>
  <si>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</si>
  <si>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</si>
  <si>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</si>
  <si>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</si>
  <si>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</si>
  <si>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</si>
  <si>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</si>
  <si>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</si>
  <si>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</si>
  <si>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</si>
  <si>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</si>
  <si>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</si>
  <si>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</si>
  <si>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</si>
  <si>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</si>
  <si>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</si>
  <si>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</si>
  <si>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</si>
  <si>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</si>
  <si>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</si>
  <si>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</si>
  <si>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</si>
  <si>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</si>
  <si>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</si>
  <si>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</si>
  <si>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</si>
  <si>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</si>
  <si>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</si>
  <si>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</si>
  <si>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</si>
  <si>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</si>
  <si>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</si>
  <si>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</si>
  <si>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</si>
  <si>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</si>
  <si>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</si>
  <si>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</si>
  <si>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</si>
  <si>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</si>
  <si>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</si>
  <si>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</si>
  <si>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</si>
  <si>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</si>
  <si>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</si>
  <si>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</si>
  <si>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</si>
  <si>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</si>
  <si>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</si>
  <si>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</si>
  <si>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</si>
  <si>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</si>
  <si>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</si>
  <si>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</si>
  <si>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</si>
  <si>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</si>
  <si>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</si>
  <si>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</si>
  <si>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</si>
  <si>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</si>
  <si>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</si>
  <si>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</si>
  <si>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</si>
  <si>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</si>
  <si>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</si>
  <si>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</si>
  <si>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</si>
  <si>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</si>
  <si>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</si>
  <si>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</si>
  <si>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</si>
  <si>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</si>
  <si>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</si>
  <si>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</si>
  <si>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</si>
  <si>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</si>
  <si>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</si>
  <si>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</si>
  <si>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</si>
  <si>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</si>
  <si>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</si>
  <si>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</si>
  <si>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</si>
  <si>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</si>
  <si>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</si>
  <si>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</si>
  <si>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</si>
  <si>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</si>
  <si>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</si>
  <si>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</si>
  <si>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</si>
  <si>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</si>
  <si>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</si>
  <si>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</si>
  <si>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</si>
  <si>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</si>
  <si>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</si>
  <si>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</si>
  <si>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</si>
  <si>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</si>
  <si>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</si>
  <si>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</si>
  <si>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</si>
  <si>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</si>
  <si>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</si>
  <si>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</si>
  <si>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</si>
  <si>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</si>
  <si>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</si>
  <si>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</si>
  <si>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</si>
  <si>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</si>
  <si>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</si>
  <si>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</si>
  <si>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</si>
  <si>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</si>
  <si>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</si>
  <si>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</si>
  <si>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</si>
  <si>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</si>
  <si>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</si>
  <si>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</si>
  <si>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</si>
  <si>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</si>
  <si>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</si>
  <si>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</si>
  <si>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</si>
  <si>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</si>
  <si>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</si>
  <si>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</si>
  <si>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</si>
  <si>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</si>
  <si>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</si>
  <si>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</si>
  <si>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</si>
  <si>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</si>
  <si>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</si>
  <si>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</si>
  <si>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</si>
  <si>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</si>
  <si>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</si>
  <si>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</si>
  <si>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</si>
  <si>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</si>
  <si>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</si>
  <si>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</si>
  <si>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</si>
  <si>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</si>
  <si>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</si>
  <si>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</si>
  <si>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</si>
  <si>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</si>
  <si>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</si>
  <si>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</si>
  <si>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</si>
  <si>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</si>
  <si>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</si>
  <si>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</si>
  <si>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</si>
  <si>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</si>
  <si>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</si>
  <si>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</si>
  <si>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</si>
  <si>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</si>
  <si>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</si>
  <si>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</si>
  <si>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</si>
  <si>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</si>
  <si>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</si>
  <si>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</si>
  <si>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</si>
  <si>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</si>
  <si>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</si>
  <si>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</si>
  <si>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</si>
  <si>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</si>
  <si>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</si>
  <si>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</si>
  <si>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</si>
  <si>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</si>
  <si>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</si>
  <si>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</si>
  <si>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</si>
  <si>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</si>
  <si>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</si>
  <si>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</si>
  <si>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</si>
  <si>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</si>
  <si>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</si>
  <si>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</si>
  <si>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</si>
  <si>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</si>
  <si>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</si>
  <si>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</si>
  <si>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</si>
  <si>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</si>
  <si>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</si>
  <si>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</si>
  <si>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</si>
  <si>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</si>
  <si>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</si>
  <si>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</si>
  <si>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</si>
  <si>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</si>
  <si>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</si>
  <si>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</si>
  <si>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</si>
  <si>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</si>
  <si>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</si>
  <si>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</si>
  <si>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</si>
  <si>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</si>
  <si>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</si>
  <si>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</si>
  <si>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</si>
  <si>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</si>
  <si>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</si>
  <si>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</si>
  <si>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</si>
  <si>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</si>
  <si>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</si>
  <si>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</si>
  <si>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</si>
  <si>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</si>
  <si>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</si>
  <si>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</si>
  <si>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</si>
  <si>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</si>
  <si>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</si>
  <si>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</si>
  <si>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</si>
  <si>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</si>
  <si>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</si>
  <si>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</si>
  <si>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</si>
  <si>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</si>
  <si>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</si>
  <si>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</si>
  <si>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</si>
  <si>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</si>
  <si>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</si>
  <si>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</si>
  <si>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</si>
  <si>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</si>
  <si>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</si>
  <si>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</si>
  <si>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</si>
  <si>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</si>
  <si>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</si>
  <si>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</si>
  <si>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</si>
  <si>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</si>
  <si>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</si>
  <si>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</si>
  <si>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</si>
  <si>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</si>
  <si>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</si>
  <si>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</si>
  <si>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</si>
  <si>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</si>
  <si>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</si>
  <si>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</si>
  <si>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</si>
  <si>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</si>
  <si>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</si>
  <si>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</si>
  <si>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</si>
  <si>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</si>
  <si>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</si>
  <si>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</si>
  <si>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</si>
  <si>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</si>
  <si>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</si>
  <si>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</si>
  <si>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</si>
  <si>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</si>
  <si>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</si>
  <si>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</si>
  <si>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</si>
  <si>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</si>
  <si>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</si>
  <si>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</si>
  <si>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</si>
  <si>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</si>
  <si>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</si>
  <si>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</si>
  <si>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</si>
  <si>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</si>
  <si>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</si>
  <si>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</si>
  <si>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</si>
  <si>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</si>
  <si>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</si>
  <si>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</si>
  <si>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</si>
  <si>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</si>
  <si>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</si>
  <si>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</si>
  <si>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</si>
  <si>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</si>
  <si>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</si>
  <si>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</si>
  <si>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</si>
  <si>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</si>
  <si>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</si>
  <si>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</si>
  <si>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</si>
  <si>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</si>
  <si>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</si>
  <si>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</si>
  <si>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</si>
  <si>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</si>
  <si>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</si>
  <si>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</si>
  <si>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</si>
  <si>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</si>
  <si>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</si>
  <si>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</si>
  <si>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</si>
  <si>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</si>
  <si>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</si>
  <si>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</si>
  <si>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</si>
  <si>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</si>
  <si>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</si>
  <si>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</si>
  <si>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</si>
  <si>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</si>
  <si>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</si>
  <si>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</si>
  <si>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</si>
  <si>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</si>
  <si>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</si>
  <si>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</si>
  <si>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</si>
  <si>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</si>
  <si>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</si>
  <si>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</si>
  <si>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</si>
  <si>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</si>
  <si>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</si>
  <si>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</si>
  <si>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</si>
  <si>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</si>
  <si>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</si>
  <si>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</si>
  <si>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</si>
  <si>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</si>
  <si>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</si>
  <si>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</si>
  <si>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</si>
  <si>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</si>
  <si>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</si>
  <si>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</si>
  <si>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</si>
  <si>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</si>
  <si>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</si>
  <si>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</si>
  <si>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</si>
  <si>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</si>
  <si>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</si>
  <si>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</si>
  <si>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</si>
  <si>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</si>
  <si>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</si>
  <si>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</si>
  <si>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</si>
  <si>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</si>
  <si>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</si>
  <si>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</si>
  <si>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</si>
  <si>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</si>
  <si>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</si>
  <si>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</si>
  <si>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</si>
  <si>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</si>
  <si>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</si>
  <si>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</si>
  <si>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</si>
  <si>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</si>
  <si>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</si>
  <si>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</si>
  <si>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</si>
  <si>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</si>
  <si>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</si>
  <si>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</si>
  <si>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</si>
  <si>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</si>
  <si>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</si>
  <si>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</si>
  <si>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</si>
  <si>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</si>
  <si>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</si>
  <si>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</si>
  <si>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</si>
  <si>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</si>
  <si>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</si>
  <si>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</si>
  <si>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</si>
  <si>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</si>
  <si>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</si>
  <si>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</si>
  <si>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</si>
  <si>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</si>
  <si>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</si>
  <si>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</si>
  <si>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</si>
  <si>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</si>
  <si>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</si>
  <si>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</si>
  <si>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</si>
  <si>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</si>
  <si>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</si>
  <si>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</si>
  <si>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</si>
  <si>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</si>
  <si>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</si>
  <si>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</si>
  <si>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</si>
  <si>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</si>
  <si>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</si>
  <si>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</si>
  <si>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</si>
  <si>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</si>
  <si>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</si>
  <si>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</si>
  <si>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</si>
  <si>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</si>
  <si>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</si>
  <si>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</si>
  <si>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</si>
  <si>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</si>
  <si>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</si>
  <si>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</si>
  <si>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</si>
  <si>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</si>
  <si>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</si>
  <si>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</si>
  <si>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</si>
  <si>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</si>
  <si>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</si>
  <si>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</si>
  <si>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</si>
  <si>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</si>
  <si>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</si>
  <si>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</si>
  <si>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</si>
  <si>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</si>
  <si>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</si>
  <si>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</si>
  <si>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</si>
  <si>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</si>
  <si>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</si>
  <si>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</si>
  <si>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</si>
  <si>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</si>
  <si>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</si>
  <si>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</si>
  <si>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</si>
  <si>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</si>
  <si>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</si>
  <si>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</si>
  <si>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</si>
  <si>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</si>
  <si>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</si>
  <si>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</si>
  <si>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</si>
  <si>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</si>
  <si>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</si>
  <si>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</si>
  <si>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</si>
  <si>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</si>
  <si>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</si>
  <si>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</si>
  <si>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</si>
  <si>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</si>
  <si>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</si>
  <si>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</si>
  <si>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</si>
  <si>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</si>
  <si>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</si>
  <si>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</si>
  <si>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</si>
  <si>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</si>
  <si>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</si>
  <si>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</si>
  <si>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</si>
  <si>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</si>
  <si>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</si>
  <si>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</si>
  <si>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</si>
  <si>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</si>
  <si>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</si>
  <si>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</si>
  <si>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</si>
  <si>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</si>
  <si>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</si>
  <si>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</si>
  <si>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</si>
  <si>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</si>
  <si>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</si>
  <si>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</si>
  <si>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</si>
  <si>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</si>
  <si>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</si>
  <si>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</si>
  <si>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</si>
  <si>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</si>
  <si>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</si>
  <si>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</si>
  <si>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</si>
  <si>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</si>
  <si>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</si>
  <si>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</si>
  <si>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</si>
  <si>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</si>
  <si>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</si>
  <si>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</si>
  <si>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</si>
  <si>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</si>
  <si>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</si>
  <si>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</si>
  <si>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</si>
  <si>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</si>
  <si>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</si>
  <si>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</si>
  <si>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</si>
  <si>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</si>
  <si>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</si>
  <si>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</si>
  <si>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</si>
  <si>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</si>
  <si>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</si>
  <si>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</si>
  <si>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</si>
  <si>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</si>
  <si>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</si>
  <si>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</si>
  <si>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</si>
  <si>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</si>
  <si>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</si>
  <si>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</si>
  <si>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</si>
  <si>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</si>
  <si>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</si>
  <si>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</si>
  <si>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</si>
  <si>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</si>
  <si>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</si>
  <si>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</si>
  <si>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</si>
  <si>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</si>
  <si>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</si>
  <si>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</si>
  <si>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</si>
  <si>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</si>
  <si>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</si>
  <si>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</si>
  <si>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</si>
  <si>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</si>
  <si>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</si>
  <si>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</si>
  <si>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</si>
  <si>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</si>
  <si>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</si>
  <si>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</si>
  <si>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</si>
  <si>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</si>
  <si>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</si>
  <si>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</si>
  <si>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</si>
  <si>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</si>
  <si>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</si>
  <si>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</si>
  <si>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</si>
  <si>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</si>
  <si>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</si>
  <si>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</si>
  <si>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</si>
  <si>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</si>
  <si>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</si>
  <si>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</si>
  <si>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</si>
  <si>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</si>
  <si>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</si>
  <si>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</si>
  <si>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</si>
  <si>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</si>
  <si>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</si>
  <si>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</si>
  <si>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</si>
  <si>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</si>
  <si>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</si>
  <si>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</si>
  <si>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</si>
  <si>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</si>
  <si>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</si>
  <si>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</si>
  <si>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</si>
  <si>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</si>
  <si>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</si>
  <si>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</si>
  <si>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</si>
  <si>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</si>
  <si>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</si>
  <si>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</si>
  <si>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</si>
  <si>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</si>
  <si>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</si>
  <si>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</si>
  <si>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</si>
  <si>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</si>
  <si>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</si>
  <si>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</si>
  <si>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</si>
  <si>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</si>
  <si>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</si>
  <si>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</si>
  <si>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</si>
  <si>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</si>
  <si>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</si>
  <si>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</si>
  <si>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</si>
  <si>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</si>
  <si>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</si>
  <si>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</si>
  <si>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</si>
  <si>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</si>
  <si>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</si>
  <si>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</si>
  <si>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</si>
  <si>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</si>
  <si>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</si>
  <si>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</si>
  <si>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</si>
  <si>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</si>
  <si>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</si>
  <si>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</si>
  <si>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</si>
  <si>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</si>
  <si>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</si>
  <si>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</si>
  <si>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</si>
  <si>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</si>
  <si>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</si>
  <si>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</si>
  <si>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</si>
  <si>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</si>
  <si>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</si>
  <si>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</si>
  <si>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</si>
  <si>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</si>
  <si>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</si>
  <si>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</si>
  <si>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</si>
  <si>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</si>
  <si>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</si>
  <si>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</si>
  <si>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</si>
  <si>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</si>
  <si>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</si>
  <si>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</si>
  <si>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</si>
  <si>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</si>
  <si>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</si>
  <si>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</si>
  <si>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</si>
  <si>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</si>
  <si>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</si>
  <si>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</si>
  <si>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</si>
  <si>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</si>
  <si>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</si>
  <si>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</si>
  <si>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</si>
  <si>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</si>
  <si>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</si>
  <si>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</si>
  <si>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</si>
  <si>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</si>
  <si>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</si>
  <si>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</si>
  <si>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</si>
  <si>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</si>
  <si>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</si>
  <si>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</si>
  <si>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</si>
  <si>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</si>
  <si>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</si>
  <si>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</si>
  <si>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</si>
  <si>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</si>
  <si>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</si>
  <si>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</si>
  <si>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</si>
  <si>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</si>
  <si>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</si>
  <si>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</si>
  <si>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</si>
  <si>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</si>
  <si>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</si>
  <si>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</si>
  <si>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</si>
  <si>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</si>
  <si>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</si>
  <si>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</si>
  <si>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</si>
  <si>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</si>
  <si>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</si>
  <si>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</si>
  <si>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</si>
  <si>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</si>
  <si>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</si>
  <si>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</si>
  <si>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</si>
  <si>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</si>
  <si>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</si>
  <si>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</si>
  <si>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</si>
  <si>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</si>
  <si>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</si>
  <si>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</si>
  <si>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</si>
  <si>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</si>
  <si>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</si>
  <si>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</si>
  <si>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</si>
  <si>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</si>
  <si>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</si>
  <si>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</si>
  <si>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</si>
  <si>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</si>
  <si>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</si>
  <si>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</si>
  <si>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</si>
  <si>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</si>
  <si>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</si>
  <si>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</si>
  <si>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</si>
  <si>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</si>
  <si>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</si>
  <si>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</si>
  <si>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</si>
  <si>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</si>
  <si>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</si>
  <si>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</si>
  <si>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</si>
  <si>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</si>
  <si>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</si>
  <si>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</si>
  <si>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</si>
  <si>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</si>
  <si>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</si>
  <si>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</si>
  <si>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</si>
  <si>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</si>
  <si>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</si>
  <si>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</si>
  <si>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</si>
  <si>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</si>
  <si>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</si>
  <si>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</si>
  <si>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</si>
  <si>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</si>
  <si>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</si>
  <si>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</si>
  <si>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</si>
  <si>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</si>
  <si>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</si>
  <si>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</si>
  <si>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</si>
  <si>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</si>
  <si>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</si>
  <si>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</si>
  <si>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</si>
  <si>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</si>
  <si>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</si>
  <si>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</si>
  <si>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</si>
  <si>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</si>
  <si>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</si>
  <si>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</si>
  <si>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</si>
  <si>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</si>
  <si>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</si>
  <si>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</si>
  <si>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</si>
  <si>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</si>
  <si>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</si>
  <si>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</si>
  <si>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</si>
  <si>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</si>
  <si>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</si>
  <si>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</si>
  <si>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</si>
  <si>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</si>
  <si>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</si>
  <si>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</si>
  <si>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</si>
  <si>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</si>
  <si>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</si>
  <si>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</si>
  <si>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</si>
  <si>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</si>
  <si>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</si>
  <si>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</si>
  <si>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</si>
  <si>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</si>
  <si>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</si>
  <si>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</si>
  <si>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</si>
  <si>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</si>
  <si>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</si>
  <si>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</si>
  <si>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</si>
  <si>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</si>
  <si>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</si>
  <si>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</si>
  <si>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</si>
  <si>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</si>
  <si>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</si>
  <si>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</si>
  <si>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</si>
  <si>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</si>
  <si>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</si>
  <si>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</si>
  <si>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</si>
  <si>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</si>
  <si>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</si>
  <si>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</si>
  <si>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</si>
  <si>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</si>
  <si>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</si>
  <si>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</si>
  <si>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</si>
  <si>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</si>
  <si>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</si>
  <si>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</si>
  <si>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</si>
  <si>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</si>
  <si>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</si>
  <si>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</si>
  <si>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</si>
  <si>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</si>
  <si>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</si>
  <si>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</si>
  <si>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</si>
  <si>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</si>
  <si>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</si>
  <si>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</si>
  <si>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</si>
  <si>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</si>
  <si>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</si>
  <si>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</si>
  <si>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</si>
  <si>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</si>
  <si>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</si>
  <si>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</si>
  <si>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</si>
  <si>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</si>
  <si>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</si>
  <si>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</si>
  <si>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</si>
  <si>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</si>
  <si>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</si>
  <si>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</si>
  <si>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</si>
  <si>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</si>
  <si>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</si>
  <si>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</si>
  <si>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</si>
  <si>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</si>
  <si>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</si>
  <si>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</si>
  <si>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</si>
  <si>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</si>
  <si>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</si>
  <si>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</si>
  <si>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</si>
  <si>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</si>
  <si>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</si>
  <si>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</si>
  <si>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</si>
  <si>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</si>
  <si>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</si>
  <si>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</si>
  <si>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</si>
  <si>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</si>
  <si>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</si>
  <si>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</si>
  <si>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</si>
  <si>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</si>
  <si>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</si>
  <si>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</si>
  <si>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</si>
  <si>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</si>
  <si>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</si>
  <si>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</si>
  <si>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</si>
  <si>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</si>
  <si>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</si>
  <si>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</si>
  <si>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</si>
  <si>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</si>
  <si>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</si>
  <si>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</si>
  <si>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</si>
  <si>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</si>
  <si>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</si>
  <si>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</si>
  <si>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</si>
  <si>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</si>
  <si>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</si>
  <si>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</si>
  <si>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</si>
  <si>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</si>
  <si>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</si>
  <si>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</si>
  <si>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</si>
  <si>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</si>
  <si>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</si>
  <si>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</si>
  <si>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</si>
  <si>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</si>
  <si>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</si>
  <si>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</si>
  <si>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</si>
  <si>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</si>
  <si>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</si>
  <si>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</si>
  <si>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</si>
  <si>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</si>
  <si>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</si>
  <si>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</si>
  <si>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</si>
  <si>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</si>
  <si>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</si>
  <si>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</si>
  <si>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</si>
  <si>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</si>
  <si>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</si>
  <si>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</si>
  <si>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</si>
  <si>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</si>
  <si>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</si>
  <si>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</si>
  <si>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</si>
  <si>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</si>
  <si>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</si>
  <si>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</si>
  <si>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</si>
  <si>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</si>
  <si>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</si>
  <si>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</si>
  <si>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</si>
  <si>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</si>
  <si>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</si>
  <si>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</si>
  <si>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</si>
  <si>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</si>
  <si>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</si>
  <si>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</si>
  <si>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</si>
  <si>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</si>
  <si>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</si>
  <si>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</si>
  <si>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</si>
  <si>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</si>
  <si>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</si>
  <si>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</si>
  <si>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</si>
  <si>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</si>
  <si>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</si>
  <si>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</si>
  <si>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</si>
  <si>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</si>
  <si>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</si>
  <si>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</si>
  <si>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</si>
  <si>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</si>
  <si>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</si>
  <si>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</si>
  <si>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</si>
  <si>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</si>
  <si>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</si>
  <si>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</si>
  <si>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</si>
  <si>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</si>
  <si>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</si>
  <si>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</si>
  <si>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</si>
  <si>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</si>
  <si>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</si>
  <si>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</si>
  <si>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</si>
  <si>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</si>
  <si>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</si>
  <si>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</si>
  <si>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</si>
  <si>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</si>
  <si>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</si>
  <si>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</si>
  <si>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</si>
  <si>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</si>
  <si>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</si>
  <si>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</si>
  <si>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</si>
  <si>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</si>
  <si>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</si>
  <si>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</si>
  <si>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</si>
  <si>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</si>
  <si>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</si>
  <si>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</si>
  <si>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</si>
  <si>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</si>
  <si>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</si>
  <si>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</si>
  <si>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</si>
  <si>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</si>
  <si>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</si>
  <si>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</si>
  <si>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</si>
  <si>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</si>
  <si>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</si>
  <si>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</si>
  <si>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</si>
  <si>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</si>
  <si>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</si>
  <si>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</si>
  <si>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</si>
  <si>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</si>
  <si>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</si>
  <si>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</si>
  <si>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</si>
  <si>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</si>
  <si>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</si>
  <si>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</si>
  <si>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</si>
  <si>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</si>
  <si>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</si>
  <si>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</si>
  <si>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</si>
  <si>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</si>
  <si>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</si>
  <si>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</si>
  <si>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</si>
  <si>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</si>
  <si>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</si>
  <si>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</si>
  <si>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</si>
  <si>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</si>
  <si>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</si>
  <si>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</si>
  <si>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</si>
  <si>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</si>
  <si>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</si>
  <si>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</si>
  <si>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</si>
  <si>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</si>
  <si>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</si>
  <si>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</si>
  <si>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</si>
  <si>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</si>
  <si>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</si>
  <si>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</si>
  <si>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</si>
  <si>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</si>
  <si>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</si>
  <si>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</si>
  <si>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</si>
  <si>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</si>
  <si>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</si>
  <si>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</si>
  <si>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</si>
  <si>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</si>
  <si>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</si>
  <si>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</si>
  <si>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</si>
  <si>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</si>
  <si>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</si>
  <si>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</si>
  <si>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</si>
  <si>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</si>
  <si>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</si>
  <si>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</si>
  <si>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</si>
  <si>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</si>
  <si>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</si>
  <si>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</si>
  <si>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</si>
  <si>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</si>
  <si>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</si>
  <si>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</si>
  <si>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</si>
  <si>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</si>
  <si>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</si>
  <si>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</si>
  <si>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</si>
  <si>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</si>
  <si>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</si>
  <si>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</si>
  <si>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</si>
  <si>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</si>
  <si>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</si>
  <si>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</si>
  <si>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</si>
  <si>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</si>
  <si>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</si>
  <si>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</si>
  <si>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</si>
  <si>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</si>
  <si>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</si>
  <si>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</si>
  <si>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</si>
  <si>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</si>
  <si>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</si>
  <si>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</si>
  <si>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</si>
  <si>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</si>
  <si>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</si>
  <si>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</si>
  <si>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</si>
  <si>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</si>
  <si>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</si>
  <si>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</si>
  <si>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</si>
  <si>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</si>
  <si>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</si>
  <si>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</si>
  <si>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</si>
  <si>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</si>
  <si>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</si>
  <si>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</si>
  <si>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</si>
  <si>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</si>
  <si>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</si>
  <si>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</si>
  <si>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</si>
  <si>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</si>
  <si>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</si>
  <si>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</si>
  <si>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</si>
  <si>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</si>
  <si>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</si>
  <si>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</si>
  <si>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</si>
  <si>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</si>
  <si>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</si>
  <si>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</si>
  <si>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</si>
  <si>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</si>
  <si>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</si>
  <si>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</si>
  <si>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</si>
  <si>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</si>
  <si>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</si>
  <si>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</si>
  <si>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</si>
  <si>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</si>
  <si>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</si>
  <si>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</si>
  <si>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</si>
  <si>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</si>
  <si>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</si>
  <si>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</si>
  <si>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</si>
  <si>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</si>
  <si>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</si>
  <si>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</si>
  <si>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</si>
  <si>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</si>
  <si>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</si>
  <si>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</si>
  <si>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</si>
  <si>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</si>
  <si>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</si>
  <si>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</si>
  <si>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</si>
  <si>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</si>
  <si>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</si>
  <si>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</si>
  <si>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</si>
  <si>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</si>
  <si>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</si>
  <si>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</si>
  <si>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</si>
  <si>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</si>
  <si>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</si>
  <si>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</si>
  <si>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</si>
  <si>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</si>
  <si>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</si>
  <si>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</si>
  <si>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</si>
  <si>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</si>
  <si>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</si>
  <si>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</si>
  <si>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</si>
  <si>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</si>
  <si>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</si>
  <si>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</si>
  <si>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</si>
  <si>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</si>
  <si>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</si>
  <si>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</si>
  <si>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</si>
  <si>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</si>
  <si>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</si>
  <si>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</si>
  <si>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</si>
  <si>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</si>
  <si>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</si>
  <si>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</si>
  <si>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</si>
  <si>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</si>
  <si>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</si>
  <si>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</si>
  <si>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</si>
  <si>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</si>
  <si>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</si>
  <si>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</si>
  <si>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</si>
  <si>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</si>
  <si>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</si>
  <si>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</si>
  <si>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</si>
  <si>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</si>
  <si>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</si>
  <si>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</si>
  <si>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</si>
  <si>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</si>
  <si>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</si>
  <si>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</si>
  <si>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</si>
  <si>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</si>
  <si>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</si>
  <si>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</si>
  <si>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</si>
  <si>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</si>
  <si>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</si>
  <si>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</si>
  <si>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</si>
  <si>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</si>
  <si>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</si>
  <si>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</si>
  <si>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</si>
  <si>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</si>
  <si>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</si>
  <si>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</si>
  <si>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</si>
  <si>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</si>
  <si>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</si>
  <si>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</si>
  <si>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</si>
  <si>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</si>
  <si>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</si>
  <si>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</si>
  <si>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</si>
  <si>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</si>
  <si>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</si>
  <si>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</si>
  <si>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</si>
  <si>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</si>
  <si>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</si>
  <si>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</si>
  <si>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</si>
  <si>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</si>
  <si>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</si>
  <si>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</si>
  <si>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</si>
  <si>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</si>
  <si>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</si>
  <si>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</si>
  <si>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</si>
  <si>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</si>
  <si>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</si>
  <si>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</si>
  <si>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</si>
  <si>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</si>
  <si>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</si>
  <si>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</si>
  <si>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</si>
  <si>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</si>
  <si>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</si>
  <si>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</si>
  <si>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</si>
  <si>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</si>
  <si>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</si>
  <si>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</si>
  <si>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</si>
  <si>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</si>
  <si>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</si>
  <si>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</si>
  <si>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</si>
  <si>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</si>
  <si>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</si>
  <si>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</si>
  <si>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</si>
  <si>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</si>
  <si>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</si>
  <si>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</si>
  <si>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</si>
  <si>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</si>
  <si>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</si>
  <si>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</si>
  <si>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</si>
  <si>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</si>
  <si>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</si>
  <si>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</si>
  <si>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</si>
  <si>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</si>
  <si>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</si>
  <si>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</si>
  <si>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</si>
  <si>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</si>
  <si>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</si>
  <si>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</si>
  <si>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</si>
  <si>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</si>
  <si>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</si>
  <si>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</si>
  <si>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</si>
  <si>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</si>
  <si>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</si>
  <si>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</si>
  <si>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</si>
  <si>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</si>
  <si>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</si>
  <si>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</si>
  <si>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</si>
  <si>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</si>
  <si>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</si>
  <si>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</si>
  <si>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</si>
  <si>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</si>
  <si>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</si>
  <si>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</si>
  <si>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</si>
  <si>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</si>
  <si>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</si>
  <si>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</si>
  <si>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</si>
  <si>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</si>
  <si>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</si>
  <si>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</si>
  <si>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</si>
  <si>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</si>
  <si>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</si>
  <si>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</si>
  <si>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</si>
  <si>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</si>
  <si>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</si>
  <si>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</si>
  <si>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</si>
  <si>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</si>
  <si>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</si>
  <si>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</si>
  <si>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</si>
  <si>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</si>
  <si>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</si>
  <si>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</si>
  <si>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</si>
  <si>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</si>
  <si>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</si>
  <si>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</si>
  <si>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</si>
  <si>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</si>
  <si>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</si>
  <si>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</si>
  <si>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</si>
  <si>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</si>
  <si>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</si>
  <si>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</si>
  <si>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</si>
  <si>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</si>
  <si>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</si>
  <si>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</si>
  <si>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</si>
  <si>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</si>
  <si>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</si>
  <si>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</si>
  <si>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</si>
  <si>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</si>
  <si>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</si>
  <si>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</si>
  <si>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</si>
  <si>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</si>
  <si>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</si>
  <si>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</si>
  <si>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</si>
  <si>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</si>
  <si>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</si>
  <si>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</si>
  <si>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</si>
  <si>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</si>
  <si>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</si>
  <si>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</si>
  <si>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</si>
  <si>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</si>
  <si>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</si>
  <si>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</si>
  <si>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</si>
  <si>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</si>
  <si>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</si>
  <si>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</si>
  <si>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</si>
  <si>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</si>
  <si>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</si>
  <si>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</si>
  <si>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</si>
  <si>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</si>
  <si>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</si>
  <si>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</si>
  <si>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</si>
  <si>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</si>
  <si>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</si>
  <si>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</si>
  <si>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</si>
  <si>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</si>
  <si>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</si>
  <si>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</si>
  <si>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</si>
  <si>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</si>
  <si>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</si>
  <si>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</si>
  <si>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</si>
  <si>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</si>
  <si>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</si>
  <si>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</si>
  <si>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</si>
  <si>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</si>
  <si>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</si>
  <si>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</si>
  <si>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</si>
  <si>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</si>
  <si>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</si>
  <si>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</si>
  <si>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</si>
  <si>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</si>
  <si>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</si>
  <si>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</si>
  <si>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</si>
  <si>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</si>
  <si>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</si>
  <si>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</si>
  <si>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</si>
  <si>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</si>
  <si>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</si>
  <si>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</si>
  <si>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</si>
  <si>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</si>
  <si>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</si>
  <si>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</si>
  <si>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</si>
  <si>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</si>
  <si>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</si>
  <si>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</si>
  <si>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</si>
  <si>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</si>
  <si>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</si>
  <si>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</si>
  <si>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</si>
  <si>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</si>
  <si>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</si>
  <si>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</si>
  <si>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</si>
  <si>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</si>
  <si>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</si>
  <si>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</si>
  <si>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</si>
  <si>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</si>
  <si>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</si>
  <si>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</si>
  <si>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</si>
  <si>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</si>
  <si>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</si>
  <si>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</si>
  <si>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</si>
  <si>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</si>
  <si>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</si>
  <si>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</si>
  <si>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</si>
  <si>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</si>
  <si>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</si>
  <si>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</si>
  <si>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</si>
  <si>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</si>
  <si>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</si>
  <si>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</si>
  <si>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</si>
  <si>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</si>
  <si>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</si>
  <si>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</si>
  <si>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</si>
  <si>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</si>
  <si>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</si>
  <si>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</si>
  <si>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</si>
  <si>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</si>
  <si>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</si>
  <si>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</si>
  <si>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</si>
  <si>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</si>
  <si>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</si>
  <si>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</si>
  <si>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</si>
  <si>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</si>
  <si>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</si>
  <si>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</si>
  <si>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</si>
  <si>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</si>
  <si>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</si>
  <si>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</si>
  <si>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</si>
  <si>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</si>
  <si>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</si>
  <si>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</si>
  <si>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</si>
  <si>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</si>
  <si>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</si>
  <si>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</si>
  <si>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</si>
  <si>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</si>
  <si>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</si>
  <si>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</si>
  <si>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</si>
  <si>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</si>
  <si>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</si>
  <si>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</si>
  <si>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</si>
  <si>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</si>
  <si>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</si>
  <si>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</si>
  <si>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</si>
  <si>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</si>
  <si>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</si>
  <si>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</si>
  <si>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</si>
  <si>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</si>
  <si>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</si>
  <si>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</si>
  <si>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</si>
  <si>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</si>
  <si>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</si>
  <si>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</si>
  <si>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</si>
  <si>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</si>
  <si>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</si>
  <si>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</si>
  <si>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</si>
  <si>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</si>
  <si>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</si>
  <si>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</si>
  <si>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</si>
  <si>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</si>
  <si>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</si>
  <si>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</si>
  <si>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</si>
  <si>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</si>
  <si>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</si>
  <si>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</si>
  <si>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</si>
  <si>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</si>
  <si>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</si>
  <si>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</si>
  <si>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</si>
  <si>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</si>
  <si>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</si>
  <si>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</si>
  <si>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</si>
  <si>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</si>
  <si>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</si>
  <si>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</si>
  <si>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</si>
  <si>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</si>
  <si>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</si>
  <si>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</si>
  <si>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</si>
  <si>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</si>
  <si>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</si>
  <si>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</si>
  <si>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</si>
  <si>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</si>
  <si>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</si>
  <si>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</si>
  <si>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</si>
  <si>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</si>
  <si>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</si>
  <si>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</si>
  <si>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</si>
  <si>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</si>
  <si>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</si>
  <si>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</si>
  <si>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</si>
  <si>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</si>
  <si>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</si>
  <si>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</si>
  <si>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</si>
  <si>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</si>
  <si>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</si>
  <si>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</si>
  <si>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</si>
  <si>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</si>
  <si>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</si>
  <si>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</si>
  <si>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</si>
  <si>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</si>
  <si>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</si>
  <si>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</si>
  <si>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</si>
  <si>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</si>
  <si>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</si>
  <si>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</si>
  <si>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</si>
  <si>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</si>
  <si>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</si>
  <si>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</si>
  <si>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</si>
  <si>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</si>
  <si>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</si>
  <si>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</si>
  <si>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</si>
  <si>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</si>
  <si>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</si>
  <si>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</si>
  <si>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</si>
  <si>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</si>
  <si>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</si>
  <si>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</si>
  <si>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</si>
  <si>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</si>
  <si>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</si>
  <si>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</si>
  <si>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</si>
  <si>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</si>
  <si>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</si>
  <si>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</si>
  <si>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</si>
  <si>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</si>
  <si>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</si>
  <si>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</si>
  <si>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</si>
  <si>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</si>
  <si>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</si>
  <si>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</si>
  <si>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</si>
  <si>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</si>
  <si>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</si>
  <si>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</si>
  <si>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</si>
  <si>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</si>
  <si>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</si>
  <si>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</si>
  <si>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</si>
  <si>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</si>
  <si>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</si>
  <si>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</si>
  <si>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</si>
  <si>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</si>
  <si>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</si>
  <si>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</si>
  <si>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</si>
  <si>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</si>
  <si>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</si>
  <si>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</si>
  <si>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</si>
  <si>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</si>
  <si>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</si>
  <si>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</si>
  <si>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</si>
  <si>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</si>
  <si>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</si>
  <si>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</si>
  <si>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</si>
  <si>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</si>
  <si>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</si>
  <si>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</si>
  <si>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</si>
  <si>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</si>
  <si>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</si>
  <si>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</si>
  <si>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</si>
  <si>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</si>
  <si>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</si>
  <si>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</si>
  <si>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</si>
  <si>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</si>
  <si>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</si>
  <si>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</si>
  <si>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</si>
  <si>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</si>
  <si>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</si>
  <si>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</si>
  <si>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</si>
  <si>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</si>
  <si>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</si>
  <si>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</si>
  <si>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</si>
  <si>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</si>
  <si>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</si>
  <si>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</si>
  <si>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</si>
  <si>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</si>
  <si>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</si>
  <si>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</si>
  <si>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</si>
  <si>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</si>
  <si>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</si>
  <si>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</si>
  <si>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</si>
  <si>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</si>
  <si>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</si>
  <si>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</si>
  <si>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</si>
  <si>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</si>
  <si>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</si>
  <si>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</si>
  <si>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</si>
  <si>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</si>
  <si>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</si>
  <si>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</si>
  <si>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</si>
  <si>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</si>
  <si>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</si>
  <si>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</si>
  <si>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</si>
  <si>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</si>
  <si>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</si>
  <si>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</si>
  <si>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</si>
  <si>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</si>
  <si>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</si>
  <si>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</si>
  <si>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</si>
  <si>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</si>
  <si>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</si>
  <si>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</si>
  <si>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</si>
  <si>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</si>
  <si>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</si>
  <si>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</si>
  <si>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</si>
  <si>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</si>
  <si>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</si>
  <si>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</si>
  <si>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</si>
  <si>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</si>
  <si>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</si>
  <si>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</si>
  <si>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</si>
  <si>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</si>
  <si>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</si>
  <si>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</si>
  <si>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</si>
  <si>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</si>
  <si>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</si>
  <si>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</si>
  <si>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</si>
  <si>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</si>
  <si>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</si>
  <si>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</si>
  <si>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</si>
  <si>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</si>
  <si>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</si>
  <si>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</si>
  <si>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</si>
  <si>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</si>
  <si>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</si>
  <si>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</si>
  <si>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</si>
  <si>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</si>
  <si>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</si>
  <si>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</si>
  <si>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</si>
  <si>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</si>
  <si>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</si>
  <si>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</si>
  <si>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</si>
  <si>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</si>
  <si>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</si>
  <si>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</si>
  <si>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</si>
  <si>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</si>
  <si>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</si>
  <si>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</si>
  <si>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</si>
  <si>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</si>
  <si>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</si>
  <si>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</si>
  <si>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</si>
  <si>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</si>
  <si>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</si>
  <si>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</si>
  <si>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</si>
  <si>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</si>
  <si>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</si>
  <si>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</si>
  <si>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</si>
  <si>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</si>
  <si>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</si>
  <si>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</si>
  <si>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</si>
  <si>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</si>
  <si>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</si>
  <si>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</si>
  <si>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</si>
  <si>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</si>
  <si>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</si>
  <si>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</si>
  <si>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</si>
  <si>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</si>
  <si>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</si>
  <si>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</si>
  <si>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</si>
  <si>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</si>
  <si>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</si>
  <si>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</si>
  <si>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</si>
  <si>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</si>
  <si>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</si>
  <si>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</si>
  <si>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</si>
  <si>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</si>
  <si>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</si>
  <si>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</si>
  <si>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</si>
  <si>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</si>
  <si>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</si>
  <si>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</si>
  <si>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</si>
  <si>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</si>
  <si>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</si>
  <si>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</si>
  <si>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</si>
  <si>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</si>
  <si>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</si>
  <si>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</si>
  <si>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</si>
  <si>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</si>
  <si>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</si>
  <si>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</si>
  <si>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</si>
  <si>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</si>
  <si>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</si>
  <si>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</si>
  <si>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</si>
  <si>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</si>
  <si>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</si>
  <si>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</si>
  <si>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</si>
  <si>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</si>
  <si>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</si>
  <si>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</si>
  <si>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</si>
  <si>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</si>
  <si>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</si>
  <si>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</si>
  <si>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</si>
  <si>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</si>
  <si>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</si>
  <si>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</si>
  <si>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</si>
  <si>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</si>
  <si>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</si>
  <si>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</si>
  <si>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</si>
  <si>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</si>
  <si>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</si>
  <si>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</si>
  <si>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</si>
  <si>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</si>
  <si>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</si>
  <si>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</si>
  <si>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</si>
  <si>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</si>
  <si>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</si>
  <si>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</si>
  <si>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</si>
  <si>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</si>
  <si>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</si>
  <si>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</si>
  <si>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</si>
  <si>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</si>
  <si>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</si>
  <si>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</si>
  <si>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</si>
  <si>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</si>
  <si>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</si>
  <si>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</si>
  <si>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</si>
  <si>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</si>
  <si>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</si>
  <si>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</si>
  <si>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</si>
  <si>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</si>
  <si>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</si>
  <si>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</si>
  <si>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</si>
  <si>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</si>
  <si>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</si>
  <si>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</si>
  <si>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</si>
  <si>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</si>
  <si>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</si>
  <si>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</si>
  <si>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</si>
  <si>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</si>
  <si>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</si>
  <si>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</si>
  <si>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</si>
  <si>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</si>
  <si>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</si>
  <si>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</si>
  <si>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</si>
  <si>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</si>
  <si>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</si>
  <si>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</si>
  <si>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</si>
  <si>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</si>
  <si>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</si>
  <si>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</si>
  <si>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</si>
  <si>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</si>
  <si>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</si>
  <si>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</si>
  <si>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</si>
  <si>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</si>
  <si>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</si>
  <si>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</si>
  <si>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</si>
  <si>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</si>
  <si>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</si>
  <si>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</si>
  <si>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</si>
  <si>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</si>
  <si>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</si>
  <si>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</si>
  <si>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</si>
  <si>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</si>
  <si>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</si>
  <si>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</si>
  <si>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</si>
  <si>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</si>
  <si>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</si>
  <si>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</si>
  <si>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</si>
  <si>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</si>
  <si>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</si>
  <si>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</si>
  <si>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</si>
  <si>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</si>
  <si>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</si>
  <si>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</si>
  <si>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</si>
  <si>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</si>
  <si>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</si>
  <si>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</si>
  <si>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</si>
  <si>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</si>
  <si>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</si>
  <si>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</si>
  <si>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</si>
  <si>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</si>
  <si>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</si>
  <si>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</si>
  <si>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</si>
  <si>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</si>
  <si>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</si>
  <si>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</si>
  <si>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</si>
  <si>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</si>
  <si>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</si>
  <si>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</si>
  <si>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</si>
  <si>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</si>
  <si>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</si>
  <si>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</si>
  <si>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</si>
  <si>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</si>
  <si>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</si>
  <si>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</si>
  <si>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</si>
  <si>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</si>
  <si>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</si>
  <si>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</si>
  <si>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</si>
  <si>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</si>
  <si>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</si>
  <si>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</si>
  <si>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</si>
  <si>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</si>
  <si>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</si>
  <si>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</si>
  <si>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</si>
  <si>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</si>
  <si>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</si>
  <si>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</si>
  <si>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</si>
  <si>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</si>
  <si>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</si>
  <si>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</si>
  <si>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</si>
  <si>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</si>
  <si>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</si>
  <si>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</si>
  <si>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</si>
  <si>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</si>
  <si>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</si>
  <si>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</si>
  <si>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</si>
  <si>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</si>
  <si>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</si>
  <si>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</si>
  <si>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</si>
  <si>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</si>
  <si>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</si>
  <si>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</si>
  <si>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</si>
  <si>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</si>
  <si>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</si>
  <si>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</si>
  <si>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</si>
  <si>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</si>
  <si>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</si>
  <si>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</si>
  <si>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</si>
  <si>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</si>
  <si>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</si>
  <si>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</si>
  <si>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</si>
  <si>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</si>
  <si>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</si>
  <si>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</si>
  <si>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</si>
  <si>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</si>
  <si>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</si>
  <si>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</si>
  <si>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</si>
  <si>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</si>
  <si>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</si>
  <si>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</si>
  <si>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</si>
  <si>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</si>
  <si>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</si>
  <si>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</si>
  <si>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</si>
  <si>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</si>
  <si>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</si>
  <si>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</si>
  <si>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</si>
  <si>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</si>
  <si>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</si>
  <si>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</si>
  <si>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</si>
  <si>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</si>
  <si>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</si>
  <si>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</si>
  <si>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</si>
  <si>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</si>
  <si>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</si>
  <si>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</si>
  <si>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</si>
  <si>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</si>
  <si>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</si>
  <si>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</si>
  <si>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</si>
  <si>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</si>
  <si>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</si>
  <si>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</si>
  <si>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</si>
  <si>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</si>
  <si>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</si>
  <si>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</si>
  <si>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</si>
  <si>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</si>
  <si>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</si>
  <si>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</si>
  <si>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</si>
  <si>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</si>
  <si>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</si>
  <si>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</si>
  <si>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</si>
  <si>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</si>
  <si>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</si>
  <si>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</si>
  <si>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</si>
  <si>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</si>
  <si>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</si>
  <si>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</si>
  <si>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</si>
  <si>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</si>
  <si>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</si>
  <si>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</si>
  <si>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</si>
  <si>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</si>
  <si>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</si>
  <si>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</si>
  <si>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</si>
  <si>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</si>
  <si>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</si>
  <si>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</si>
  <si>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</si>
  <si>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</si>
  <si>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</si>
  <si>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</si>
  <si>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</si>
  <si>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</si>
  <si>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</si>
  <si>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</si>
  <si>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</si>
  <si>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</si>
  <si>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</si>
  <si>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</si>
  <si>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</si>
  <si>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</si>
  <si>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</si>
  <si>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</si>
  <si>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</si>
  <si>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</si>
  <si>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</si>
  <si>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</si>
  <si>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</si>
  <si>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</si>
  <si>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</si>
  <si>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</si>
  <si>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</si>
  <si>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</si>
  <si>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</si>
  <si>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</si>
  <si>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</si>
  <si>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</si>
  <si>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</si>
  <si>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</si>
  <si>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</si>
  <si>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</si>
  <si>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</si>
  <si>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</si>
  <si>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</si>
  <si>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</si>
  <si>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</si>
  <si>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</si>
  <si>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</si>
  <si>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</si>
  <si>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</si>
  <si>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</si>
  <si>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</si>
  <si>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</si>
  <si>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</si>
  <si>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</si>
  <si>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</si>
  <si>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</si>
  <si>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</si>
  <si>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</si>
  <si>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</si>
  <si>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</si>
  <si>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</si>
  <si>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</si>
  <si>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</si>
  <si>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</si>
  <si>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</si>
  <si>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</si>
  <si>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</si>
  <si>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</si>
  <si>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</si>
  <si>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</si>
  <si>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</si>
  <si>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</si>
  <si>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</si>
  <si>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</si>
  <si>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</si>
  <si>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</si>
  <si>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</si>
  <si>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</si>
  <si>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</si>
  <si>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</si>
  <si>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</si>
  <si>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</si>
  <si>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</si>
  <si>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</si>
  <si>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</si>
  <si>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</si>
  <si>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</si>
  <si>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</si>
  <si>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</si>
  <si>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</si>
  <si>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</si>
  <si>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</si>
  <si>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</si>
  <si>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</si>
  <si>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</si>
  <si>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</si>
  <si>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</si>
  <si>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</si>
  <si>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</si>
  <si>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</si>
  <si>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</si>
  <si>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</si>
  <si>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</si>
  <si>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</si>
  <si>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</si>
  <si>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</si>
  <si>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</si>
  <si>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</si>
  <si>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</si>
  <si>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</si>
  <si>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</si>
  <si>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</si>
  <si>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</si>
  <si>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</si>
  <si>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</si>
  <si>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</si>
  <si>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</si>
  <si>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</si>
  <si>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</si>
  <si>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</si>
  <si>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</si>
  <si>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</si>
  <si>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</si>
  <si>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</si>
  <si>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</si>
  <si>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</si>
  <si>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</si>
  <si>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</si>
  <si>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</si>
  <si>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</si>
  <si>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</si>
  <si>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</si>
  <si>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</si>
  <si>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</si>
  <si>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</si>
  <si>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</si>
  <si>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</si>
  <si>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</si>
  <si>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</si>
  <si>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</si>
  <si>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</si>
  <si>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</si>
  <si>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</si>
  <si>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</si>
  <si>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</si>
  <si>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</si>
  <si>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</si>
  <si>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</si>
  <si>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</si>
  <si>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</si>
  <si>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</si>
  <si>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</si>
  <si>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</si>
  <si>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</si>
  <si>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</si>
  <si>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</si>
  <si>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</si>
  <si>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</si>
  <si>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</si>
  <si>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</si>
  <si>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</si>
  <si>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</si>
  <si>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</si>
  <si>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</si>
  <si>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</si>
  <si>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</si>
  <si>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</si>
  <si>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</si>
  <si>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</si>
  <si>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</si>
  <si>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</si>
  <si>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</si>
  <si>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</si>
  <si>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</si>
  <si>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</si>
  <si>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</si>
  <si>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</si>
  <si>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</si>
  <si>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</si>
  <si>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</si>
  <si>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</si>
  <si>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</si>
  <si>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</si>
  <si>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</si>
  <si>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</si>
  <si>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</si>
  <si>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</si>
  <si>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</si>
  <si>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</si>
  <si>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</si>
  <si>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</si>
  <si>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</si>
  <si>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</si>
  <si>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</si>
  <si>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</si>
  <si>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</si>
  <si>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</si>
  <si>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</si>
  <si>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</si>
  <si>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</si>
  <si>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</si>
  <si>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</si>
  <si>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</si>
  <si>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</si>
  <si>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</si>
  <si>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</si>
  <si>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</si>
  <si>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</si>
  <si>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</si>
  <si>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</si>
  <si>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</si>
  <si>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</si>
  <si>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</si>
  <si>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</si>
  <si>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</si>
  <si>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</si>
  <si>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</si>
  <si>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</si>
  <si>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</si>
  <si>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</si>
  <si>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</si>
  <si>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</si>
  <si>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</si>
  <si>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</si>
  <si>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</si>
  <si>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</si>
  <si>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</si>
  <si>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</si>
  <si>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</si>
  <si>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</si>
  <si>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</si>
  <si>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</si>
  <si>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</si>
  <si>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</si>
  <si>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</si>
  <si>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</si>
  <si>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</si>
  <si>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</si>
  <si>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</si>
  <si>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</si>
  <si>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</si>
  <si>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</si>
  <si>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</si>
  <si>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</si>
  <si>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</si>
  <si>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</si>
  <si>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</si>
  <si>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</si>
  <si>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</si>
  <si>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</si>
  <si>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</si>
  <si>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</si>
  <si>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</si>
  <si>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</si>
  <si>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</si>
  <si>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</si>
  <si>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</si>
  <si>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</si>
  <si>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</si>
  <si>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</si>
  <si>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</si>
  <si>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</si>
  <si>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</si>
  <si>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</si>
  <si>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</si>
  <si>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</si>
  <si>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</si>
  <si>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</si>
  <si>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</si>
  <si>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</si>
  <si>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</si>
  <si>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</si>
  <si>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</si>
  <si>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</si>
  <si>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</si>
  <si>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</si>
  <si>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</si>
  <si>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</si>
  <si>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</si>
  <si>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</si>
  <si>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</si>
  <si>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</si>
  <si>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</si>
  <si>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</si>
  <si>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</si>
  <si>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</si>
  <si>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</si>
  <si>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</si>
  <si>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</si>
  <si>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</si>
  <si>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</si>
  <si>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</si>
  <si>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</si>
  <si>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</si>
  <si>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</si>
  <si>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</si>
  <si>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</si>
  <si>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</si>
  <si>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</si>
  <si>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</si>
  <si>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</si>
  <si>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</si>
  <si>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</si>
  <si>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</si>
  <si>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</si>
  <si>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</si>
  <si>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</si>
  <si>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</si>
  <si>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</si>
  <si>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</si>
  <si>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</si>
  <si>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</si>
  <si>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</si>
  <si>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</si>
  <si>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</si>
  <si>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</si>
  <si>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</si>
  <si>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</si>
  <si>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</si>
  <si>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</si>
  <si>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</si>
  <si>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</si>
  <si>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</si>
  <si>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</si>
  <si>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</si>
  <si>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</si>
  <si>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</si>
  <si>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</si>
  <si>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</si>
  <si>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</si>
  <si>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</si>
  <si>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</si>
  <si>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</si>
  <si>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</si>
  <si>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</si>
  <si>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</si>
  <si>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</si>
  <si>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</si>
  <si>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</si>
  <si>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</si>
  <si>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</si>
  <si>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</si>
  <si>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</si>
  <si>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</si>
  <si>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</si>
  <si>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</si>
  <si>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</si>
  <si>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</si>
  <si>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</si>
  <si>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</si>
  <si>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</si>
  <si>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</si>
  <si>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</si>
  <si>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</si>
  <si>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</si>
  <si>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</si>
  <si>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</si>
  <si>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</si>
  <si>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</si>
  <si>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</si>
  <si>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</si>
  <si>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</si>
  <si>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</si>
  <si>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</si>
  <si>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</si>
  <si>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</si>
  <si>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</si>
  <si>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</si>
  <si>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</si>
  <si>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</si>
  <si>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</si>
  <si>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</si>
  <si>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</si>
  <si>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</si>
  <si>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</si>
  <si>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</si>
  <si>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</si>
  <si>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</si>
  <si>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</si>
  <si>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</si>
  <si>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</si>
  <si>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</si>
  <si>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</si>
  <si>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</si>
  <si>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</si>
  <si>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</si>
  <si>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</si>
  <si>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</si>
  <si>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</si>
  <si>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</si>
  <si>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</si>
  <si>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</si>
  <si>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</si>
  <si>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</si>
  <si>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</si>
  <si>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</si>
  <si>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</si>
  <si>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</si>
  <si>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</si>
  <si>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</si>
  <si>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</si>
  <si>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</si>
  <si>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</si>
  <si>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</si>
  <si>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</si>
  <si>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</si>
  <si>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</si>
  <si>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</si>
  <si>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</si>
  <si>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</si>
  <si>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</si>
  <si>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</si>
  <si>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</si>
  <si>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</si>
  <si>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</si>
  <si>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</si>
  <si>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</si>
  <si>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</si>
  <si>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</si>
  <si>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</si>
  <si>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</si>
  <si>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</si>
  <si>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</si>
  <si>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</si>
  <si>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</si>
  <si>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</si>
  <si>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</si>
  <si>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</si>
  <si>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</si>
  <si>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</si>
  <si>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</si>
  <si>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</si>
  <si>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</si>
  <si>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</si>
  <si>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</si>
  <si>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</si>
  <si>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</si>
  <si>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</si>
  <si>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</si>
  <si>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</si>
  <si>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</si>
  <si>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</si>
  <si>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</si>
  <si>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</si>
  <si>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</si>
  <si>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</si>
  <si>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</si>
  <si>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</si>
  <si>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</si>
  <si>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</si>
  <si>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</si>
  <si>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</si>
  <si>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</si>
  <si>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</si>
  <si>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</si>
  <si>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</si>
  <si>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</si>
  <si>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</si>
  <si>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</si>
  <si>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</si>
  <si>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</si>
  <si>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</si>
  <si>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</si>
  <si>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</si>
  <si>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</si>
  <si>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</si>
  <si>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</si>
  <si>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</si>
  <si>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</si>
  <si>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</si>
  <si>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</si>
  <si>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</si>
  <si>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</si>
  <si>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</si>
  <si>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</si>
  <si>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</si>
  <si>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</si>
  <si>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</si>
  <si>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</si>
  <si>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</si>
  <si>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</si>
  <si>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</si>
  <si>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</si>
  <si>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</si>
  <si>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</si>
  <si>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</si>
  <si>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</si>
  <si>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</si>
  <si>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</si>
  <si>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</si>
  <si>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</si>
  <si>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</si>
  <si>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</si>
  <si>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</si>
  <si>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</si>
  <si>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</si>
  <si>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</si>
  <si>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</si>
  <si>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</si>
  <si>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</si>
  <si>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</si>
  <si>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</si>
  <si>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</si>
  <si>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</si>
  <si>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</si>
  <si>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</si>
  <si>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</si>
  <si>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</si>
  <si>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</si>
  <si>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</si>
  <si>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</si>
  <si>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</si>
  <si>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</si>
  <si>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</si>
  <si>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</si>
  <si>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</si>
  <si>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</si>
  <si>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</si>
  <si>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</si>
  <si>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</si>
  <si>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</si>
  <si>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</si>
  <si>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</si>
  <si>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</si>
  <si>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</si>
  <si>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</si>
  <si>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</si>
  <si>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</si>
  <si>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</si>
  <si>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</si>
  <si>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</si>
  <si>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</si>
  <si>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</si>
  <si>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</si>
  <si>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</si>
  <si>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</si>
  <si>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</si>
  <si>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</si>
  <si>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</si>
  <si>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</si>
  <si>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</si>
  <si>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</si>
  <si>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</si>
  <si>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</si>
  <si>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</si>
  <si>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</si>
  <si>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</si>
  <si>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</si>
  <si>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</si>
  <si>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</si>
  <si>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</si>
  <si>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</si>
  <si>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</si>
  <si>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</si>
  <si>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</si>
  <si>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</si>
  <si>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</si>
  <si>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</si>
  <si>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</si>
  <si>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</si>
  <si>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</si>
  <si>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</si>
  <si>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</si>
  <si>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</si>
  <si>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</si>
  <si>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</si>
  <si>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</si>
  <si>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</si>
  <si>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</si>
  <si>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</si>
  <si>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</si>
  <si>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</si>
  <si>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</si>
  <si>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</si>
  <si>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</si>
  <si>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</si>
  <si>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</si>
  <si>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</si>
  <si>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</si>
  <si>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</si>
  <si>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</si>
  <si>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</si>
  <si>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</si>
  <si>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</si>
  <si>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</si>
  <si>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</si>
  <si>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</si>
  <si>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</si>
  <si>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</si>
  <si>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</si>
  <si>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</si>
  <si>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</si>
  <si>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</si>
  <si>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</si>
  <si>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</si>
  <si>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</si>
  <si>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</si>
  <si>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</si>
  <si>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</si>
  <si>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</si>
  <si>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</si>
  <si>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</si>
  <si>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</si>
  <si>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</si>
  <si>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</si>
  <si>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</si>
  <si>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</si>
  <si>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</si>
  <si>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</si>
  <si>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</si>
  <si>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</si>
  <si>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</si>
  <si>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</si>
  <si>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</si>
  <si>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</si>
  <si>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</si>
  <si>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</si>
  <si>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</si>
  <si>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</si>
  <si>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</si>
  <si>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</si>
  <si>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</si>
  <si>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</si>
  <si>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</si>
  <si>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</si>
  <si>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</si>
  <si>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</si>
  <si>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</si>
  <si>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</si>
  <si>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</si>
  <si>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</si>
  <si>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</si>
  <si>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</si>
  <si>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</si>
  <si>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</si>
  <si>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</si>
  <si>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</si>
  <si>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</si>
  <si>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</si>
  <si>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</si>
  <si>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</si>
  <si>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</si>
  <si>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</si>
  <si>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</si>
  <si>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</si>
  <si>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</si>
  <si>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</si>
  <si>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</si>
  <si>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</si>
  <si>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</si>
  <si>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</si>
  <si>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</si>
  <si>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</si>
  <si>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</si>
  <si>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</si>
  <si>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</si>
  <si>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</si>
  <si>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</si>
  <si>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</si>
  <si>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</si>
  <si>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</si>
  <si>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</si>
  <si>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</si>
  <si>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</si>
  <si>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</si>
  <si>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</si>
  <si>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</si>
  <si>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</si>
  <si>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</si>
  <si>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</si>
  <si>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</si>
  <si>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</si>
  <si>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</si>
  <si>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</si>
  <si>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</si>
  <si>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</si>
  <si>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</si>
  <si>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</si>
  <si>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</si>
  <si>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</si>
  <si>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</si>
  <si>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</si>
  <si>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</si>
  <si>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</si>
  <si>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</si>
  <si>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</si>
  <si>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</si>
  <si>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</si>
  <si>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</si>
  <si>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</si>
  <si>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</si>
  <si>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</si>
  <si>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</si>
  <si>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</si>
  <si>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</si>
  <si>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</si>
  <si>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</si>
  <si>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</si>
  <si>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</si>
  <si>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</si>
  <si>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</si>
  <si>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</si>
  <si>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</si>
  <si>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</si>
  <si>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</si>
  <si>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</si>
  <si>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</si>
  <si>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</si>
  <si>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</si>
  <si>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</si>
  <si>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</si>
  <si>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</si>
  <si>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</si>
  <si>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</si>
  <si>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</si>
  <si>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</si>
  <si>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</si>
  <si>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</si>
  <si>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</si>
  <si>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</si>
  <si>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</si>
  <si>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</si>
  <si>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</si>
  <si>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</si>
  <si>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</si>
  <si>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</si>
  <si>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</si>
  <si>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</si>
  <si>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</si>
  <si>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</si>
  <si>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</si>
  <si>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</si>
  <si>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</si>
  <si>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</si>
  <si>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</si>
  <si>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</si>
  <si>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</si>
  <si>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</si>
  <si>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</si>
  <si>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</si>
  <si>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</si>
  <si>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</si>
  <si>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</si>
  <si>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</si>
  <si>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</si>
  <si>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</si>
  <si>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</si>
  <si>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</si>
  <si>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</si>
  <si>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</si>
  <si>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</si>
  <si>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</si>
  <si>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</si>
  <si>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</si>
  <si>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</si>
  <si>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</si>
  <si>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</si>
  <si>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</si>
  <si>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</si>
  <si>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</si>
  <si>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</si>
  <si>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</si>
  <si>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</si>
  <si>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</si>
  <si>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</si>
  <si>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</si>
  <si>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</si>
  <si>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</si>
  <si>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</si>
  <si>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</si>
  <si>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</si>
  <si>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</si>
  <si>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</si>
  <si>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</si>
  <si>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</si>
  <si>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</si>
  <si>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</si>
  <si>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</si>
  <si>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</si>
  <si>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</si>
  <si>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</si>
  <si>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</si>
  <si>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</si>
  <si>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</si>
  <si>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</si>
  <si>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</si>
  <si>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</si>
  <si>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</si>
  <si>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</si>
  <si>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</si>
  <si>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</si>
  <si>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</si>
  <si>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</si>
  <si>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</si>
  <si>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</si>
  <si>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</si>
  <si>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</si>
  <si>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</si>
  <si>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</si>
  <si>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</si>
  <si>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</si>
  <si>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</si>
  <si>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</si>
  <si>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</si>
  <si>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</si>
  <si>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</si>
  <si>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</si>
  <si>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</si>
  <si>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</si>
  <si>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</si>
  <si>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</si>
  <si>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</si>
  <si>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</si>
  <si>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</si>
  <si>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</si>
  <si>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</si>
  <si>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</si>
  <si>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</si>
  <si>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</si>
  <si>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</si>
  <si>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</si>
  <si>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</si>
  <si>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</si>
  <si>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</si>
  <si>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</si>
  <si>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</si>
  <si>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</si>
  <si>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</si>
  <si>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</si>
  <si>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</si>
  <si>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</si>
  <si>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</si>
  <si>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</si>
  <si>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</si>
  <si>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</si>
  <si>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</si>
  <si>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</si>
  <si>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</si>
  <si>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</si>
  <si>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</si>
  <si>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</si>
  <si>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</si>
  <si>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</si>
  <si>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</si>
  <si>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</si>
  <si>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</si>
  <si>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</si>
  <si>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</si>
  <si>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</si>
  <si>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</si>
  <si>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</si>
  <si>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</si>
  <si>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</si>
  <si>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</si>
  <si>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</si>
  <si>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</si>
  <si>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</si>
  <si>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</si>
  <si>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</si>
  <si>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</si>
  <si>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</si>
  <si>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</si>
  <si>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</si>
  <si>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</si>
  <si>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</si>
  <si>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</si>
  <si>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</si>
  <si>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</si>
  <si>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</si>
  <si>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</si>
  <si>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</si>
  <si>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</si>
  <si>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</si>
  <si>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</si>
  <si>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</si>
  <si>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</si>
  <si>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</si>
  <si>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</si>
  <si>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</si>
  <si>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</si>
  <si>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</si>
  <si>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</si>
  <si>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</si>
  <si>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</si>
  <si>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</si>
  <si>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</si>
  <si>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</si>
  <si>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</si>
  <si>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</si>
  <si>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</si>
  <si>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</si>
  <si>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</si>
  <si>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</si>
  <si>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</si>
  <si>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</si>
  <si>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</si>
  <si>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</si>
  <si>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</si>
  <si>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</si>
  <si>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</si>
  <si>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</si>
  <si>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</si>
  <si>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</si>
  <si>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</si>
  <si>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</si>
  <si>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</si>
  <si>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</si>
  <si>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</si>
  <si>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</si>
  <si>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</si>
  <si>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</si>
  <si>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</si>
  <si>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</si>
  <si>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</si>
  <si>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</si>
  <si>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</si>
  <si>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</si>
  <si>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</si>
  <si>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</si>
  <si>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</si>
  <si>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</si>
  <si>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</si>
  <si>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</si>
  <si>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</si>
  <si>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</si>
  <si>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</si>
  <si>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</si>
  <si>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</si>
  <si>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</si>
  <si>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</si>
  <si>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</si>
  <si>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</si>
  <si>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</si>
  <si>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</si>
  <si>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</si>
  <si>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</si>
  <si>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</si>
  <si>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</si>
  <si>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</si>
  <si>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</si>
  <si>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</si>
  <si>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</si>
  <si>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</si>
  <si>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</si>
  <si>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</si>
  <si>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</si>
  <si>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</si>
  <si>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</si>
  <si>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</si>
  <si>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</si>
  <si>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</si>
  <si>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</si>
  <si>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</si>
  <si>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</si>
  <si>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</si>
  <si>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</si>
  <si>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</si>
  <si>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</si>
  <si>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</si>
  <si>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</si>
  <si>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</si>
  <si>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</si>
  <si>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</si>
  <si>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</si>
  <si>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</si>
  <si>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</si>
  <si>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</si>
  <si>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</si>
  <si>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</si>
  <si>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</si>
  <si>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</si>
  <si>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</si>
  <si>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</si>
  <si>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</si>
  <si>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</si>
  <si>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</si>
  <si>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</si>
  <si>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</si>
  <si>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</si>
  <si>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</si>
  <si>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</si>
  <si>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</si>
  <si>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</si>
  <si>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</si>
  <si>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</si>
  <si>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</si>
  <si>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</si>
  <si>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</si>
  <si>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</si>
  <si>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</si>
  <si>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</si>
  <si>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</si>
  <si>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</si>
  <si>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</si>
  <si>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</si>
  <si>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</si>
  <si>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</si>
  <si>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</si>
  <si>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</si>
  <si>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</si>
  <si>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</si>
  <si>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</si>
  <si>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</si>
  <si>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</si>
  <si>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</si>
  <si>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</si>
  <si>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</si>
  <si>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</si>
  <si>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</si>
  <si>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</si>
  <si>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</si>
  <si>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</si>
  <si>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</si>
  <si>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</si>
  <si>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</si>
  <si>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</si>
  <si>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</si>
  <si>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</si>
  <si>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</si>
  <si>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</si>
  <si>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</si>
  <si>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</si>
  <si>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</si>
  <si>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</si>
  <si>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</si>
  <si>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</si>
  <si>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</si>
  <si>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</si>
  <si>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</si>
  <si>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</si>
  <si>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</si>
  <si>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</si>
  <si>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</si>
  <si>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</si>
  <si>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</si>
  <si>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</si>
  <si>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</si>
  <si>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</si>
  <si>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</si>
  <si>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</si>
  <si>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</si>
  <si>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</si>
  <si>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</si>
  <si>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</si>
  <si>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</si>
  <si>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</si>
  <si>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</si>
  <si>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</si>
  <si>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</si>
  <si>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</si>
  <si>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</si>
  <si>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</si>
  <si>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</si>
  <si>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</si>
  <si>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</si>
  <si>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</si>
  <si>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</si>
  <si>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</si>
  <si>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</si>
  <si>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</si>
  <si>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</si>
  <si>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</si>
  <si>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</si>
  <si>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</si>
  <si>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</si>
  <si>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</si>
  <si>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</si>
  <si>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</si>
  <si>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</si>
  <si>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</si>
  <si>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</si>
  <si>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</si>
  <si>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</si>
  <si>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</si>
  <si>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</si>
  <si>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</si>
  <si>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</si>
  <si>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</si>
  <si>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</si>
  <si>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</si>
  <si>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</si>
  <si>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</si>
  <si>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</si>
  <si>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</si>
  <si>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</si>
  <si>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</si>
  <si>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</si>
  <si>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</si>
  <si>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</si>
  <si>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</si>
  <si>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</si>
  <si>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</si>
  <si>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</si>
  <si>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</si>
  <si>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</si>
  <si>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</si>
  <si>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</si>
  <si>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</si>
  <si>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</si>
  <si>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</si>
  <si>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</si>
  <si>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</si>
  <si>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</si>
  <si>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</si>
  <si>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</si>
  <si>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</si>
  <si>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</si>
  <si>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</si>
  <si>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</si>
  <si>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</si>
  <si>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</si>
  <si>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</si>
  <si>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</si>
  <si>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</si>
  <si>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</si>
  <si>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</si>
  <si>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</si>
  <si>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</si>
  <si>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</si>
  <si>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</si>
  <si>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</si>
  <si>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</si>
  <si>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</si>
  <si>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</si>
  <si>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</si>
  <si>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</si>
  <si>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</si>
  <si>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</si>
  <si>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</si>
  <si>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</si>
  <si>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</si>
  <si>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</si>
  <si>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</si>
  <si>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</si>
  <si>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</si>
  <si>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</si>
  <si>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</si>
  <si>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</si>
  <si>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</si>
  <si>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</si>
  <si>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</si>
  <si>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</si>
  <si>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</si>
  <si>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</si>
  <si>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</si>
  <si>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</si>
  <si>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</si>
  <si>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</si>
  <si>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</si>
  <si>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</si>
  <si>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</si>
  <si>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</si>
  <si>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</si>
  <si>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</si>
  <si>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</si>
  <si>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</si>
  <si>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</si>
  <si>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</si>
  <si>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</si>
  <si>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</si>
  <si>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</si>
  <si>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</si>
  <si>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</si>
  <si>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</si>
  <si>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</si>
  <si>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</si>
  <si>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</si>
  <si>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</si>
  <si>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</si>
  <si>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</si>
  <si>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</si>
  <si>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</si>
  <si>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</si>
  <si>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</si>
  <si>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</si>
  <si>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</si>
  <si>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</si>
  <si>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</si>
  <si>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</si>
  <si>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</si>
  <si>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</si>
  <si>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</si>
  <si>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</si>
  <si>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</si>
  <si>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</si>
  <si>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</si>
  <si>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</si>
  <si>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</si>
  <si>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</si>
  <si>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</si>
  <si>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</si>
  <si>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</si>
  <si>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</si>
  <si>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</si>
  <si>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</si>
  <si>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</si>
  <si>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</si>
  <si>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</si>
  <si>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</si>
  <si>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</si>
  <si>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</si>
  <si>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</si>
  <si>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</si>
  <si>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</si>
  <si>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</si>
  <si>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</si>
  <si>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</si>
  <si>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</si>
  <si>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</si>
  <si>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</si>
  <si>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</si>
  <si>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</si>
  <si>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</si>
  <si>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</si>
  <si>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</si>
  <si>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</si>
  <si>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</si>
  <si>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</si>
  <si>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</si>
  <si>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</si>
  <si>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</si>
  <si>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</si>
  <si>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</si>
  <si>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</si>
  <si>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</si>
  <si>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</si>
  <si>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</si>
  <si>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</si>
  <si>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</si>
  <si>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</si>
  <si>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</si>
  <si>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</si>
  <si>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</si>
  <si>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</si>
  <si>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</si>
  <si>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</si>
  <si>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</si>
  <si>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</si>
  <si>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</si>
  <si>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</si>
  <si>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</si>
  <si>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</si>
  <si>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</si>
  <si>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</si>
  <si>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</si>
  <si>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</si>
  <si>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</si>
  <si>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</si>
  <si>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</si>
  <si>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</si>
  <si>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</si>
  <si>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</si>
  <si>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</si>
  <si>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</si>
  <si>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</si>
  <si>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</si>
  <si>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</si>
  <si>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</si>
  <si>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</si>
  <si>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</si>
  <si>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</si>
  <si>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</si>
  <si>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</si>
  <si>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</si>
  <si>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</si>
  <si>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</si>
  <si>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</si>
  <si>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</si>
  <si>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</si>
  <si>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</si>
  <si>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</si>
  <si>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</si>
  <si>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</si>
  <si>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</si>
  <si>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</si>
  <si>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</si>
  <si>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</si>
  <si>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</si>
  <si>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</si>
  <si>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</si>
  <si>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</si>
  <si>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</si>
  <si>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</si>
  <si>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</si>
  <si>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</si>
  <si>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</si>
  <si>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</si>
  <si>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</si>
  <si>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</si>
  <si>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</si>
  <si>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</si>
  <si>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</si>
  <si>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</si>
  <si>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</si>
  <si>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</si>
  <si>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</si>
  <si>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</si>
  <si>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</si>
  <si>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</si>
  <si>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</si>
  <si>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</si>
  <si>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</si>
  <si>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</si>
  <si>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</si>
  <si>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</si>
  <si>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</si>
  <si>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</si>
  <si>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</si>
  <si>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</si>
  <si>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</si>
  <si>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</si>
  <si>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</si>
  <si>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</si>
  <si>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</si>
  <si>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</si>
  <si>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</si>
  <si>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</si>
  <si>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</si>
  <si>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</si>
  <si>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</si>
  <si>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</si>
  <si>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</si>
  <si>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</si>
  <si>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</si>
  <si>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</si>
  <si>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</si>
  <si>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</si>
  <si>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</si>
  <si>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</si>
  <si>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</si>
  <si>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</si>
  <si>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</si>
  <si>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</si>
  <si>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</si>
  <si>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</si>
  <si>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</si>
  <si>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</si>
  <si>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</si>
  <si>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</si>
  <si>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</si>
  <si>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</si>
  <si>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</si>
  <si>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</si>
  <si>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</si>
  <si>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</si>
  <si>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</si>
  <si>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</si>
  <si>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</si>
  <si>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</si>
  <si>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</si>
  <si>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</si>
  <si>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</si>
  <si>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</si>
  <si>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</si>
  <si>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</si>
  <si>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</si>
  <si>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</si>
  <si>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</si>
  <si>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</si>
  <si>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</si>
  <si>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</si>
  <si>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</si>
  <si>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</si>
  <si>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</si>
  <si>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</si>
  <si>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</si>
  <si>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</si>
  <si>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</si>
  <si>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</si>
  <si>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</si>
  <si>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</si>
  <si>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</si>
  <si>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</si>
  <si>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</si>
  <si>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</si>
  <si>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</si>
  <si>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</si>
  <si>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</si>
  <si>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</si>
  <si>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</si>
  <si>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</si>
  <si>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</si>
  <si>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</si>
  <si>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</si>
  <si>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</si>
  <si>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</si>
  <si>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</si>
  <si>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</si>
  <si>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</si>
  <si>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</si>
  <si>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</si>
  <si>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</si>
  <si>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</si>
  <si>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</si>
  <si>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</si>
  <si>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</si>
  <si>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</si>
  <si>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</si>
  <si>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</si>
  <si>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</si>
  <si>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</si>
  <si>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</si>
  <si>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</si>
  <si>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</si>
  <si>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</si>
  <si>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</si>
  <si>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</si>
  <si>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</si>
  <si>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</si>
  <si>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</si>
  <si>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</si>
  <si>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</si>
  <si>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</si>
  <si>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</si>
  <si>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</si>
  <si>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</si>
  <si>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</si>
  <si>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</si>
  <si>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</si>
  <si>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</si>
  <si>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</si>
  <si>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</si>
  <si>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</si>
  <si>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</si>
  <si>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</si>
  <si>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</si>
  <si>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</si>
  <si>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</si>
  <si>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</si>
  <si>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</si>
  <si>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</si>
  <si>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</si>
  <si>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</si>
  <si>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</si>
  <si>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</si>
  <si>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</si>
  <si>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</si>
  <si>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</si>
  <si>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</si>
  <si>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</si>
  <si>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</si>
  <si>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</si>
  <si>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</si>
  <si>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</si>
  <si>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</si>
  <si>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</si>
  <si>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</si>
  <si>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</si>
  <si>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</si>
  <si>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</si>
  <si>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</si>
  <si>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</si>
  <si>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</si>
  <si>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</si>
  <si>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</si>
  <si>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</si>
  <si>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</si>
  <si>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</si>
  <si>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</si>
  <si>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</si>
  <si>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</si>
  <si>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</si>
  <si>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</si>
  <si>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</si>
  <si>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</si>
  <si>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</si>
  <si>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</si>
  <si>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</si>
  <si>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</si>
  <si>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</si>
  <si>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</si>
  <si>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</si>
  <si>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</si>
  <si>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</si>
  <si>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</si>
  <si>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</si>
  <si>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</si>
  <si>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</si>
  <si>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</si>
  <si>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</si>
  <si>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</si>
  <si>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</si>
  <si>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</si>
  <si>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</si>
  <si>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</si>
  <si>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</si>
  <si>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</si>
  <si>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</si>
  <si>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</si>
  <si>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</si>
  <si>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</si>
  <si>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</si>
  <si>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</si>
  <si>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</si>
  <si>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</si>
  <si>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</si>
  <si>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</si>
  <si>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</si>
  <si>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</si>
  <si>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</si>
  <si>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</si>
  <si>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</si>
  <si>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</si>
  <si>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</si>
  <si>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</si>
  <si>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</si>
  <si>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</si>
  <si>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</si>
  <si>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</si>
  <si>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</si>
  <si>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</si>
  <si>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</si>
  <si>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</si>
  <si>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</si>
  <si>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</si>
  <si>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</si>
  <si>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</si>
  <si>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</si>
  <si>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</si>
  <si>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</si>
  <si>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</si>
  <si>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</si>
  <si>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</si>
  <si>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</si>
  <si>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</si>
  <si>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</si>
  <si>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</si>
  <si>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</si>
  <si>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</si>
  <si>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</si>
  <si>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</si>
  <si>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</si>
  <si>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</si>
  <si>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</si>
  <si>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</si>
  <si>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</si>
  <si>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</si>
  <si>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</si>
  <si>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</si>
  <si>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</si>
  <si>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</si>
  <si>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</si>
  <si>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</si>
  <si>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</si>
  <si>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</si>
  <si>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</si>
  <si>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</si>
  <si>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</si>
  <si>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</si>
  <si>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</si>
  <si>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</si>
  <si>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</si>
  <si>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</si>
  <si>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</si>
  <si>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</si>
  <si>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</si>
  <si>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</si>
  <si>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</si>
  <si>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</si>
  <si>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</si>
  <si>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</si>
  <si>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</si>
  <si>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</si>
  <si>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</si>
  <si>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</si>
  <si>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</si>
  <si>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</si>
  <si>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</si>
  <si>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</si>
  <si>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</si>
  <si>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</si>
  <si>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</si>
  <si>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</si>
  <si>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</si>
  <si>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</si>
  <si>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</si>
  <si>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</si>
  <si>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</si>
  <si>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</si>
  <si>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</si>
  <si>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</si>
  <si>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</si>
  <si>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</si>
  <si>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</si>
  <si>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</si>
  <si>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</si>
  <si>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</si>
  <si>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</si>
  <si>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</si>
  <si>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</si>
  <si>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</si>
  <si>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</si>
  <si>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</si>
  <si>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</si>
  <si>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</si>
  <si>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</si>
  <si>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</si>
  <si>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</si>
  <si>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</si>
  <si>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</si>
  <si>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</si>
  <si>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</si>
  <si>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</si>
  <si>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</si>
  <si>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</si>
  <si>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</si>
  <si>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</si>
  <si>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</si>
  <si>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</si>
  <si>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</si>
  <si>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</si>
  <si>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</si>
  <si>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</si>
  <si>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</si>
  <si>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</si>
  <si>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</si>
  <si>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</si>
  <si>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</si>
  <si>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</si>
  <si>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</si>
  <si>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</si>
  <si>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</si>
  <si>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</si>
  <si>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</si>
  <si>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</si>
  <si>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</si>
  <si>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</si>
  <si>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</si>
  <si>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</si>
  <si>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</si>
  <si>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</si>
  <si>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</si>
  <si>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</si>
  <si>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</si>
  <si>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</si>
  <si>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</si>
  <si>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</si>
  <si>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</si>
  <si>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</si>
  <si>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</si>
  <si>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</si>
  <si>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</si>
  <si>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</si>
  <si>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</si>
  <si>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</si>
  <si>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</si>
  <si>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</si>
  <si>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</si>
  <si>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</si>
  <si>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</si>
  <si>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</si>
  <si>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</si>
  <si>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</si>
  <si>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</si>
  <si>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</si>
  <si>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</si>
  <si>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</si>
  <si>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</si>
  <si>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</si>
  <si>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</si>
  <si>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</si>
  <si>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</si>
  <si>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</si>
  <si>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</si>
  <si>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</si>
  <si>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</si>
  <si>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</si>
  <si>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</si>
  <si>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</si>
  <si>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</si>
  <si>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</si>
  <si>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</si>
  <si>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</si>
  <si>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</si>
  <si>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</si>
  <si>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</si>
  <si>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</si>
  <si>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</si>
  <si>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</si>
  <si>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</si>
  <si>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</si>
  <si>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</si>
  <si>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</si>
  <si>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</si>
  <si>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</si>
  <si>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</si>
  <si>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</si>
  <si>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</si>
  <si>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</si>
  <si>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</si>
  <si>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</si>
  <si>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</si>
  <si>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</si>
  <si>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</si>
  <si>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</si>
  <si>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</si>
  <si>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</si>
  <si>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</si>
  <si>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</si>
  <si>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</si>
  <si>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</si>
  <si>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</si>
  <si>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</si>
  <si>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</si>
  <si>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</si>
  <si>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</si>
  <si>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</si>
  <si>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</si>
  <si>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</si>
  <si>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</si>
  <si>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</si>
  <si>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</si>
  <si>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</si>
  <si>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</si>
  <si>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</si>
  <si>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</si>
  <si>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</si>
  <si>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</si>
  <si>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</si>
  <si>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</si>
  <si>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</si>
  <si>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</si>
  <si>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</si>
  <si>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</si>
  <si>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</si>
  <si>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</si>
  <si>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</si>
  <si>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</si>
  <si>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</si>
  <si>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</si>
  <si>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</si>
  <si>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</si>
  <si>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</si>
  <si>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</si>
  <si>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</si>
  <si>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</si>
  <si>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</si>
  <si>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</si>
  <si>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</si>
  <si>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</si>
  <si>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</si>
  <si>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</si>
  <si>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</si>
  <si>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</si>
  <si>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</si>
  <si>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</si>
  <si>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</si>
  <si>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</si>
  <si>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</si>
  <si>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</si>
  <si>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</si>
  <si>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</si>
  <si>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</si>
  <si>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</si>
  <si>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</si>
  <si>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</si>
  <si>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</si>
  <si>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</si>
  <si>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</si>
  <si>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</si>
  <si>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</si>
  <si>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</si>
  <si>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</si>
  <si>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</si>
  <si>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</si>
  <si>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</si>
  <si>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</si>
  <si>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</si>
  <si>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</si>
  <si>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</si>
  <si>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</si>
  <si>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</si>
  <si>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</si>
  <si>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</si>
  <si>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</si>
  <si>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</si>
  <si>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</si>
  <si>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</si>
  <si>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</si>
  <si>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</si>
  <si>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</si>
  <si>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</si>
  <si>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</si>
  <si>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</si>
  <si>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</si>
  <si>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</si>
  <si>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</si>
  <si>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</si>
  <si>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</si>
  <si>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</si>
  <si>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</si>
  <si>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</si>
  <si>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</si>
  <si>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</si>
  <si>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</si>
  <si>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</si>
  <si>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</si>
  <si>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</si>
  <si>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</si>
  <si>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</si>
  <si>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</si>
  <si>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</si>
  <si>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</si>
  <si>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</si>
  <si>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</si>
  <si>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</si>
  <si>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</si>
  <si>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</si>
  <si>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</si>
  <si>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</si>
  <si>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</si>
  <si>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</si>
  <si>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</si>
  <si>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</si>
  <si>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</si>
  <si>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</si>
  <si>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</si>
  <si>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</si>
  <si>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</si>
  <si>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</si>
  <si>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</si>
  <si>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</si>
  <si>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</si>
  <si>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</si>
  <si>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</si>
  <si>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</si>
  <si>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</si>
  <si>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</si>
  <si>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</si>
  <si>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</si>
  <si>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</si>
  <si>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</si>
  <si>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</si>
  <si>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</si>
  <si>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</si>
  <si>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</si>
  <si>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</si>
  <si>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</si>
  <si>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</si>
  <si>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</si>
  <si>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</si>
  <si>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</si>
  <si>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</si>
  <si>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</si>
  <si>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</si>
  <si>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</si>
  <si>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</si>
  <si>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</si>
  <si>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</si>
  <si>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</si>
  <si>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</si>
  <si>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</si>
  <si>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</si>
  <si>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</si>
  <si>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</si>
  <si>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</si>
  <si>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</si>
  <si>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</si>
  <si>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</si>
  <si>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</si>
  <si>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</si>
  <si>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</si>
  <si>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</si>
  <si>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</si>
  <si>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</si>
  <si>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</si>
  <si>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</si>
  <si>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</si>
  <si>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</si>
  <si>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</si>
  <si>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</si>
  <si>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</si>
  <si>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</si>
  <si>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</si>
  <si>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</si>
  <si>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</si>
  <si>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</si>
  <si>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</si>
  <si>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</si>
  <si>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</si>
  <si>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</si>
  <si>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</si>
  <si>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</si>
  <si>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</si>
  <si>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</si>
  <si>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</si>
  <si>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</si>
  <si>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</si>
  <si>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</si>
  <si>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</si>
  <si>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</si>
  <si>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</si>
  <si>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</si>
  <si>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</si>
  <si>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</si>
  <si>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</si>
  <si>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</si>
  <si>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</si>
  <si>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</si>
  <si>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</si>
  <si>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</si>
  <si>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</si>
  <si>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</si>
  <si>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</si>
  <si>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</si>
  <si>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</si>
  <si>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</si>
  <si>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</si>
  <si>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</si>
  <si>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</si>
  <si>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</si>
  <si>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</si>
  <si>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</si>
  <si>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</si>
  <si>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</si>
  <si>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</si>
  <si>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</si>
  <si>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</si>
  <si>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</si>
  <si>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</si>
  <si>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</si>
  <si>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</si>
  <si>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</si>
  <si>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</si>
  <si>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</si>
  <si>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</si>
  <si>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</si>
  <si>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</si>
  <si>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</si>
  <si>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</si>
  <si>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</si>
  <si>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</si>
  <si>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</si>
  <si>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</si>
  <si>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</si>
  <si>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</si>
  <si>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</si>
  <si>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</si>
  <si>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</si>
  <si>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</si>
  <si>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</si>
  <si>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</si>
  <si>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</si>
  <si>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</si>
  <si>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</si>
  <si>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</si>
  <si>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</si>
  <si>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</si>
  <si>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</si>
  <si>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</si>
  <si>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</si>
  <si>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</si>
  <si>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</si>
  <si>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</si>
  <si>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</si>
  <si>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</si>
  <si>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</si>
  <si>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</si>
  <si>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</si>
  <si>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</si>
  <si>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</si>
  <si>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</si>
  <si>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</si>
  <si>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</si>
  <si>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</si>
  <si>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</si>
  <si>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</si>
  <si>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</si>
  <si>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</si>
  <si>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</si>
  <si>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</si>
  <si>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</si>
  <si>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</si>
  <si>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</si>
  <si>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</si>
  <si>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</si>
  <si>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</si>
  <si>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</si>
  <si>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</si>
  <si>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</si>
  <si>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</si>
  <si>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</si>
  <si>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</si>
  <si>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</si>
  <si>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</si>
  <si>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</si>
  <si>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</si>
  <si>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</si>
  <si>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</si>
  <si>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</si>
  <si>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</si>
  <si>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</si>
  <si>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</si>
  <si>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</si>
  <si>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</si>
  <si>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</si>
  <si>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</si>
  <si>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</si>
  <si>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</si>
  <si>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</si>
  <si>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</si>
  <si>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</si>
  <si>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</si>
  <si>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</si>
  <si>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</si>
  <si>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</si>
  <si>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</si>
  <si>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</si>
  <si>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</si>
  <si>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</si>
  <si>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</si>
  <si>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</si>
  <si>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</si>
  <si>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</si>
  <si>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</si>
  <si>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</si>
  <si>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</si>
  <si>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</si>
  <si>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</si>
  <si>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</si>
  <si>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</si>
  <si>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</si>
  <si>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</si>
  <si>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</si>
  <si>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</si>
  <si>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</si>
  <si>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</si>
  <si>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</si>
  <si>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</si>
  <si>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</si>
  <si>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</si>
  <si>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</si>
  <si>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</si>
  <si>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</si>
  <si>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</si>
  <si>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</si>
  <si>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</si>
  <si>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</si>
  <si>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</si>
  <si>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</si>
  <si>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</si>
  <si>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</si>
  <si>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</si>
  <si>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</si>
  <si>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</si>
  <si>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</si>
  <si>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</si>
  <si>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</si>
  <si>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</si>
  <si>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</si>
  <si>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</si>
  <si>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</si>
  <si>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</si>
  <si>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</si>
  <si>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</si>
  <si>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</si>
  <si>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</si>
  <si>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</si>
  <si>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</si>
  <si>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</si>
  <si>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</si>
  <si>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</si>
  <si>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</si>
  <si>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</si>
  <si>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</si>
  <si>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</si>
  <si>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</si>
  <si>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</si>
  <si>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</si>
  <si>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</si>
  <si>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</si>
  <si>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</si>
  <si>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</si>
  <si>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</si>
  <si>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</si>
  <si>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</si>
  <si>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</si>
  <si>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</si>
  <si>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</si>
  <si>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</si>
  <si>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</si>
  <si>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</si>
  <si>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</si>
  <si>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</si>
  <si>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</si>
  <si>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</si>
  <si>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</si>
  <si>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</si>
  <si>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</si>
  <si>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</si>
  <si>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</si>
  <si>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</si>
  <si>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</si>
  <si>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</si>
  <si>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</si>
  <si>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</si>
  <si>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</si>
  <si>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</si>
  <si>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</si>
  <si>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</si>
  <si>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</si>
  <si>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</si>
  <si>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</si>
  <si>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</si>
  <si>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</si>
  <si>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</si>
  <si>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</si>
  <si>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</si>
  <si>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</si>
  <si>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</si>
  <si>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</si>
  <si>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</si>
  <si>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</si>
  <si>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</si>
  <si>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</si>
  <si>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</si>
  <si>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</si>
  <si>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</si>
  <si>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</si>
  <si>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</si>
  <si>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</si>
  <si>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</si>
  <si>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</si>
  <si>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</si>
  <si>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</si>
  <si>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</si>
  <si>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</si>
  <si>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</si>
  <si>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</si>
  <si>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</si>
  <si>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</si>
  <si>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</si>
  <si>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</si>
  <si>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</si>
  <si>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</si>
  <si>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</si>
  <si>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</si>
  <si>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</si>
  <si>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</si>
  <si>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</si>
  <si>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</si>
  <si>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</si>
  <si>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</si>
  <si>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</si>
  <si>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</si>
  <si>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</si>
  <si>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</si>
  <si>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</si>
  <si>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</si>
  <si>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</si>
  <si>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</si>
  <si>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</si>
  <si>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</si>
  <si>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</si>
  <si>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</si>
  <si>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</si>
  <si>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</si>
  <si>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</si>
  <si>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</si>
  <si>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</si>
  <si>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</si>
  <si>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</si>
  <si>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</si>
  <si>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</si>
  <si>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</si>
  <si>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</si>
  <si>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</si>
  <si>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</si>
  <si>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</si>
  <si>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</si>
  <si>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</si>
  <si>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</si>
  <si>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</si>
  <si>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</si>
  <si>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</si>
  <si>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</si>
  <si>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</si>
  <si>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</si>
  <si>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</si>
  <si>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</si>
  <si>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</si>
  <si>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</si>
  <si>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</si>
  <si>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</si>
  <si>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</si>
  <si>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</si>
  <si>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</si>
  <si>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</si>
  <si>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</si>
  <si>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</si>
  <si>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</si>
  <si>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</si>
  <si>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</si>
  <si>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</si>
  <si>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</si>
  <si>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</si>
  <si>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</si>
  <si>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</si>
  <si>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</si>
  <si>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</si>
  <si>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</si>
  <si>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</si>
  <si>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</si>
  <si>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</si>
  <si>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</si>
  <si>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</si>
  <si>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</si>
  <si>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</si>
  <si>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</si>
  <si>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</si>
  <si>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</si>
  <si>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</si>
  <si>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</si>
  <si>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</si>
  <si>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</si>
  <si>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</si>
  <si>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</si>
  <si>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</si>
  <si>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</si>
  <si>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</si>
  <si>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</si>
  <si>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</si>
  <si>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</si>
  <si>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</si>
  <si>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</si>
  <si>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</si>
  <si>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</si>
  <si>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</si>
  <si>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</si>
  <si>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</si>
  <si>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</si>
  <si>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</si>
  <si>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</si>
  <si>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</si>
  <si>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</si>
  <si>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</si>
  <si>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</si>
  <si>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</si>
  <si>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</si>
  <si>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</si>
  <si>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</si>
  <si>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</si>
  <si>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</si>
  <si>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</si>
  <si>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</si>
  <si>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</si>
  <si>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</si>
  <si>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</si>
  <si>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</si>
  <si>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</si>
  <si>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</si>
  <si>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</si>
  <si>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</si>
  <si>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</si>
  <si>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</si>
  <si>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</si>
  <si>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</si>
  <si>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</si>
  <si>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</si>
  <si>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</si>
  <si>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</si>
  <si>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</si>
  <si>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</si>
  <si>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</si>
  <si>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</si>
  <si>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</si>
  <si>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</si>
  <si>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</si>
  <si>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</si>
  <si>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</si>
  <si>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</si>
  <si>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</si>
  <si>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</si>
  <si>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</si>
  <si>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</si>
  <si>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</si>
  <si>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</si>
  <si>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</si>
  <si>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</si>
  <si>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</si>
  <si>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</si>
  <si>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</si>
  <si>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</si>
  <si>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</si>
  <si>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</si>
  <si>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</si>
  <si>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</si>
  <si>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</si>
  <si>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</si>
  <si>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</si>
  <si>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</si>
  <si>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</si>
  <si>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</si>
  <si>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</si>
  <si>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</si>
  <si>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</si>
  <si>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</si>
  <si>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</si>
  <si>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</si>
  <si>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</si>
  <si>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</si>
  <si>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</si>
  <si>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</si>
  <si>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</si>
  <si>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</si>
  <si>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</si>
  <si>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</si>
  <si>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</si>
  <si>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</si>
  <si>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</si>
  <si>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</si>
  <si>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</si>
  <si>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</si>
  <si>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</si>
  <si>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</si>
  <si>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</si>
  <si>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</si>
  <si>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</si>
  <si>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</si>
  <si>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</si>
  <si>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</si>
  <si>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</si>
  <si>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</si>
  <si>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</si>
  <si>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</si>
  <si>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</si>
  <si>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</si>
  <si>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</si>
  <si>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</si>
  <si>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</si>
  <si>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</si>
  <si>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</si>
  <si>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</si>
  <si>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</si>
  <si>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</si>
  <si>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</si>
  <si>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</si>
  <si>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</si>
  <si>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</si>
  <si>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</si>
  <si>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</si>
  <si>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</si>
  <si>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</si>
  <si>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</si>
  <si>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</si>
  <si>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</si>
  <si>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</si>
  <si>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</si>
  <si>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</si>
  <si>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</si>
  <si>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</si>
  <si>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</si>
  <si>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</si>
  <si>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</si>
  <si>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</si>
  <si>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</si>
  <si>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</si>
  <si>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</si>
  <si>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</si>
  <si>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</si>
  <si>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</si>
  <si>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</si>
  <si>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</si>
  <si>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</si>
  <si>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</si>
  <si>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</si>
  <si>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</si>
  <si>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</si>
  <si>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</si>
  <si>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</si>
  <si>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</si>
  <si>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</si>
  <si>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</si>
  <si>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</si>
  <si>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</si>
  <si>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</si>
  <si>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</si>
  <si>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</si>
  <si>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</si>
  <si>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</si>
  <si>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</si>
  <si>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</si>
  <si>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</si>
  <si>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</si>
  <si>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</si>
  <si>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</si>
  <si>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</si>
  <si>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</si>
  <si>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</si>
  <si>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</si>
  <si>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</si>
  <si>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</si>
  <si>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</si>
  <si>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</si>
  <si>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</si>
  <si>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</si>
  <si>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</si>
  <si>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</si>
  <si>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</si>
  <si>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</si>
  <si>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</si>
  <si>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</si>
  <si>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</si>
  <si>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</si>
  <si>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</si>
  <si>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</si>
  <si>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</si>
  <si>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</si>
  <si>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</si>
  <si>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</si>
  <si>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</si>
  <si>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</si>
  <si>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</si>
  <si>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</si>
  <si>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</si>
  <si>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</si>
  <si>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</si>
  <si>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</si>
  <si>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</si>
  <si>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</si>
  <si>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</si>
  <si>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</si>
  <si>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</si>
  <si>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</si>
  <si>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</si>
  <si>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</si>
  <si>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</si>
  <si>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</si>
  <si>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</si>
  <si>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</si>
  <si>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</si>
  <si>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</si>
  <si>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</si>
  <si>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</si>
  <si>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</si>
  <si>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</si>
  <si>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</si>
  <si>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</si>
  <si>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</si>
  <si>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</si>
  <si>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</si>
  <si>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</si>
  <si>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</si>
  <si>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</si>
  <si>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</si>
  <si>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</si>
  <si>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</si>
  <si>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</si>
  <si>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</si>
  <si>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</si>
  <si>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</si>
  <si>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</si>
  <si>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</si>
  <si>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</si>
  <si>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</si>
  <si>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</si>
  <si>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</si>
  <si>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</si>
  <si>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</si>
  <si>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</si>
  <si>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</si>
  <si>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</si>
  <si>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</si>
  <si>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</si>
  <si>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</si>
  <si>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</si>
  <si>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</si>
  <si>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</si>
  <si>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</si>
  <si>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</si>
  <si>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</si>
  <si>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</si>
  <si>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</si>
  <si>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</si>
  <si>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</si>
  <si>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</si>
  <si>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</si>
  <si>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</si>
  <si>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</si>
  <si>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</si>
  <si>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</si>
  <si>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</si>
  <si>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</si>
  <si>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</si>
  <si>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</si>
  <si>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</si>
  <si>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</si>
  <si>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</si>
  <si>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</si>
  <si>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</si>
  <si>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</si>
  <si>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</si>
  <si>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</si>
  <si>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</si>
  <si>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</si>
  <si>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</si>
  <si>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</si>
  <si>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</si>
  <si>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</si>
  <si>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</si>
  <si>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</si>
  <si>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</si>
  <si>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</si>
  <si>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</si>
  <si>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</si>
  <si>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</si>
  <si>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</si>
  <si>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</si>
  <si>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</si>
  <si>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</si>
  <si>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</si>
  <si>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</si>
  <si>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</si>
  <si>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</si>
  <si>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</si>
  <si>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</si>
  <si>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</si>
  <si>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</si>
  <si>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</si>
  <si>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</si>
  <si>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</si>
  <si>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</si>
  <si>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</si>
  <si>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</si>
  <si>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</si>
  <si>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</si>
  <si>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</si>
  <si>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</si>
  <si>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</si>
  <si>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</si>
  <si>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</si>
  <si>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</si>
  <si>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</si>
  <si>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</si>
  <si>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</si>
  <si>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</si>
  <si>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</si>
  <si>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</si>
  <si>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</si>
  <si>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</si>
  <si>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</si>
  <si>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</si>
  <si>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</si>
  <si>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</si>
  <si>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</si>
  <si>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</si>
  <si>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</si>
  <si>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</si>
  <si>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</si>
  <si>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</si>
  <si>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</si>
  <si>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</si>
  <si>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</si>
  <si>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</si>
  <si>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</si>
  <si>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</si>
  <si>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</si>
  <si>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</si>
  <si>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</si>
  <si>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</si>
  <si>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</si>
  <si>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</si>
  <si>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</si>
  <si>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</si>
  <si>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</si>
  <si>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</si>
  <si>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</si>
  <si>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</si>
  <si>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</si>
  <si>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</si>
  <si>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</si>
  <si>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</si>
  <si>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</si>
  <si>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</si>
  <si>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</si>
  <si>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</si>
  <si>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</si>
  <si>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</si>
  <si>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</si>
  <si>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</si>
  <si>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</si>
  <si>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</si>
  <si>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</si>
  <si>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</si>
  <si>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</si>
  <si>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</si>
  <si>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</si>
  <si>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</si>
  <si>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</si>
  <si>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</si>
  <si>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</si>
  <si>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</si>
  <si>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</si>
  <si>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</si>
  <si>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</si>
  <si>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</si>
  <si>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</si>
  <si>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</si>
  <si>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</si>
  <si>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</si>
  <si>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</si>
  <si>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</si>
  <si>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</si>
  <si>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</si>
  <si>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</si>
  <si>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</si>
  <si>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</si>
  <si>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</si>
  <si>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</si>
  <si>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</si>
  <si>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</si>
  <si>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</si>
  <si>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</si>
  <si>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</si>
  <si>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</si>
  <si>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</si>
  <si>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</si>
  <si>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</si>
  <si>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</si>
  <si>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</si>
  <si>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</si>
  <si>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</si>
  <si>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</si>
  <si>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</si>
  <si>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</si>
  <si>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</si>
  <si>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</si>
  <si>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</si>
  <si>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</si>
  <si>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</si>
  <si>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</si>
  <si>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</si>
  <si>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</si>
  <si>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</si>
  <si>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</si>
  <si>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</si>
  <si>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</si>
  <si>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</si>
  <si>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</si>
  <si>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</si>
  <si>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</si>
  <si>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</si>
  <si>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</si>
  <si>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</si>
  <si>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</si>
  <si>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</si>
  <si>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</si>
  <si>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</si>
  <si>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</si>
  <si>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</si>
  <si>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</si>
  <si>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</si>
  <si>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</si>
  <si>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</si>
  <si>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</si>
  <si>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</si>
  <si>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</si>
  <si>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</si>
  <si>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</si>
  <si>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</si>
  <si>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</si>
  <si>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</si>
  <si>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</si>
  <si>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</si>
  <si>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</si>
  <si>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</si>
  <si>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</si>
  <si>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</si>
  <si>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</si>
  <si>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</si>
  <si>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</si>
  <si>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</si>
  <si>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</si>
  <si>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</si>
  <si>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</si>
  <si>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</si>
  <si>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</si>
  <si>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</si>
  <si>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</si>
  <si>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</si>
  <si>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</si>
  <si>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</si>
  <si>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</si>
  <si>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</si>
  <si>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</si>
  <si>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</si>
  <si>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</si>
  <si>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</si>
  <si>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</si>
  <si>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</si>
  <si>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</si>
  <si>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</si>
  <si>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</si>
  <si>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</si>
  <si>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</si>
  <si>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</si>
  <si>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</si>
  <si>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</si>
  <si>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</si>
  <si>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</si>
  <si>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</si>
  <si>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</si>
  <si>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</si>
  <si>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</si>
  <si>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</si>
  <si>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</si>
  <si>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</si>
  <si>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</si>
  <si>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</si>
  <si>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</si>
  <si>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</si>
  <si>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</si>
  <si>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</si>
  <si>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</si>
  <si>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</si>
  <si>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</si>
  <si>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</si>
  <si>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</si>
  <si>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</si>
  <si>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</si>
  <si>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</si>
  <si>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</si>
  <si>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</si>
  <si>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</si>
  <si>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</si>
  <si>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</si>
  <si>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</si>
  <si>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</si>
  <si>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</si>
  <si>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</si>
  <si>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</si>
  <si>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</si>
  <si>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</si>
  <si>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</si>
  <si>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</si>
  <si>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</si>
  <si>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</si>
  <si>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</si>
  <si>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</si>
  <si>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</si>
  <si>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</si>
  <si>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</si>
  <si>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</si>
  <si>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</si>
  <si>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</si>
  <si>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</si>
  <si>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</si>
  <si>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</si>
  <si>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</si>
  <si>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</si>
  <si>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</si>
  <si>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</si>
  <si>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</si>
  <si>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</si>
  <si>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</si>
  <si>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</si>
  <si>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</si>
  <si>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</si>
  <si>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</si>
  <si>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</si>
  <si>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</si>
  <si>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</si>
  <si>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</si>
  <si>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</si>
  <si>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</si>
  <si>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</si>
  <si>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</si>
  <si>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</si>
  <si>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</si>
  <si>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</si>
  <si>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</si>
  <si>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</si>
  <si>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</si>
  <si>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</si>
  <si>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</si>
  <si>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</si>
  <si>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</si>
  <si>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</si>
  <si>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</si>
  <si>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</si>
  <si>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</si>
  <si>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</si>
  <si>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</si>
  <si>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</si>
  <si>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</si>
  <si>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</si>
  <si>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</si>
  <si>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</si>
  <si>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</si>
  <si>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</si>
  <si>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</si>
  <si>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</si>
  <si>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</si>
  <si>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</si>
  <si>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</si>
  <si>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</si>
  <si>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</si>
  <si>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</si>
  <si>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</si>
  <si>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</si>
  <si>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</si>
  <si>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</si>
  <si>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</si>
  <si>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</si>
  <si>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</si>
  <si>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</si>
  <si>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</si>
  <si>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</si>
  <si>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</si>
  <si>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</si>
  <si>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</si>
  <si>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</si>
  <si>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</si>
  <si>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</si>
  <si>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</si>
  <si>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</si>
  <si>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</si>
  <si>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</si>
  <si>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</si>
  <si>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</si>
  <si>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</si>
  <si>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</si>
  <si>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</si>
  <si>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</si>
  <si>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</si>
  <si>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</si>
  <si>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</si>
  <si>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</si>
  <si>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</si>
  <si>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</si>
  <si>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</si>
  <si>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</si>
  <si>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</si>
  <si>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</si>
  <si>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</si>
  <si>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</si>
  <si>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</si>
  <si>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</si>
  <si>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</si>
  <si>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</si>
  <si>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</si>
  <si>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</si>
  <si>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</si>
  <si>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</si>
  <si>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</si>
  <si>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</si>
  <si>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</si>
  <si>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</si>
  <si>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</si>
  <si>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</si>
  <si>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</si>
  <si>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</si>
  <si>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</si>
  <si>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</si>
  <si>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</si>
  <si>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</si>
  <si>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</si>
  <si>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</si>
  <si>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</si>
  <si>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</si>
  <si>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</si>
  <si>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</si>
  <si>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</si>
  <si>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</si>
  <si>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</si>
  <si>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</si>
  <si>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</si>
  <si>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</si>
  <si>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</si>
  <si>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</si>
  <si>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</si>
  <si>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</si>
  <si>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</si>
  <si>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</si>
  <si>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</si>
  <si>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</si>
  <si>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</si>
  <si>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</si>
  <si>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</si>
  <si>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</si>
  <si>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</si>
  <si>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</si>
  <si>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</si>
  <si>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</si>
  <si>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</si>
  <si>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</si>
  <si>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</si>
  <si>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</si>
  <si>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</si>
  <si>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</si>
  <si>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</si>
  <si>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</si>
  <si>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</si>
  <si>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</si>
  <si>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</si>
  <si>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</si>
  <si>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</si>
  <si>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</si>
  <si>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</si>
  <si>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</si>
  <si>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</si>
  <si>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</si>
  <si>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</si>
  <si>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</si>
  <si>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</si>
  <si>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</si>
  <si>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</si>
  <si>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</si>
  <si>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</si>
  <si>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</si>
  <si>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</si>
  <si>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</si>
  <si>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</si>
  <si>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</si>
  <si>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</si>
  <si>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</si>
  <si>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</si>
  <si>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</si>
  <si>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</si>
  <si>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</si>
  <si>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</si>
  <si>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</si>
  <si>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</si>
  <si>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</si>
  <si>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</si>
  <si>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</si>
  <si>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</si>
  <si>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</si>
  <si>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</si>
  <si>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</si>
  <si>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</si>
  <si>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</si>
  <si>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</si>
  <si>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</si>
  <si>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</si>
  <si>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</si>
  <si>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</si>
  <si>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</si>
  <si>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</si>
  <si>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</si>
  <si>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</si>
  <si>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</si>
  <si>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</si>
  <si>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</si>
  <si>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</si>
  <si>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</si>
  <si>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</si>
  <si>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</si>
  <si>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</si>
  <si>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</si>
  <si>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</si>
  <si>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</si>
  <si>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</si>
  <si>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</si>
  <si>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</si>
  <si>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</si>
  <si>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</si>
  <si>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</si>
  <si>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</si>
  <si>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</si>
  <si>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</si>
  <si>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</si>
  <si>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</si>
  <si>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</si>
  <si>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</si>
  <si>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</si>
  <si>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</si>
  <si>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</si>
  <si>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</si>
  <si>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</si>
  <si>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</si>
  <si>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</si>
  <si>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</si>
  <si>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</si>
  <si>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</si>
  <si>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</si>
  <si>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</si>
  <si>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</si>
  <si>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</si>
  <si>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</si>
  <si>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</si>
  <si>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</si>
  <si>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</si>
  <si>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</si>
  <si>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</si>
  <si>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</si>
  <si>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</si>
  <si>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</si>
  <si>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</si>
  <si>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</si>
  <si>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</si>
  <si>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</si>
  <si>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</si>
  <si>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</si>
  <si>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</si>
  <si>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</si>
  <si>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</si>
  <si>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</si>
  <si>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</si>
  <si>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</si>
  <si>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</si>
  <si>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</si>
  <si>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</si>
  <si>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</si>
  <si>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</si>
  <si>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</si>
  <si>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</si>
  <si>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</si>
  <si>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</si>
  <si>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</si>
  <si>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</si>
  <si>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</si>
  <si>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</si>
  <si>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</si>
  <si>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</si>
  <si>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</si>
  <si>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</si>
  <si>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</si>
  <si>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</si>
  <si>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</si>
  <si>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</si>
  <si>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</si>
  <si>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</si>
  <si>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</si>
  <si>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</si>
  <si>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</si>
  <si>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</si>
  <si>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</si>
  <si>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</si>
  <si>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</si>
  <si>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</si>
  <si>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</si>
  <si>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</si>
  <si>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</si>
  <si>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</si>
  <si>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</si>
  <si>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</si>
  <si>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</si>
  <si>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</si>
  <si>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</si>
  <si>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</si>
  <si>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</si>
  <si>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</si>
  <si>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</si>
  <si>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</si>
  <si>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</si>
  <si>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</si>
  <si>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</si>
  <si>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</si>
  <si>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</si>
  <si>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</si>
  <si>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</si>
  <si>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</si>
  <si>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</si>
  <si>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</si>
  <si>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</si>
  <si>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</si>
  <si>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</si>
  <si>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</si>
  <si>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</si>
  <si>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</si>
  <si>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</si>
  <si>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</si>
  <si>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</si>
  <si>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</si>
  <si>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</si>
  <si>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</si>
  <si>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</si>
  <si>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</si>
  <si>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</si>
  <si>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</si>
  <si>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</si>
  <si>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</si>
  <si>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</si>
  <si>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</si>
  <si>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</si>
  <si>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</si>
  <si>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</si>
  <si>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</si>
  <si>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</si>
  <si>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</si>
  <si>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</si>
  <si>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</si>
  <si>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</si>
  <si>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</si>
  <si>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</si>
  <si>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</si>
  <si>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</si>
  <si>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</si>
  <si>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</si>
  <si>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</si>
  <si>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</si>
  <si>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</si>
  <si>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</si>
  <si>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</si>
  <si>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</si>
  <si>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</si>
  <si>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</si>
  <si>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</si>
  <si>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</si>
  <si>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</si>
  <si>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</si>
  <si>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</si>
  <si>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</si>
  <si>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</si>
  <si>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</si>
  <si>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</si>
  <si>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</si>
  <si>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</si>
  <si>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</si>
  <si>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</si>
  <si>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</si>
  <si>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</si>
  <si>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</si>
  <si>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</si>
  <si>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</si>
  <si>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</si>
  <si>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</si>
  <si>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</si>
  <si>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</si>
  <si>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</si>
  <si>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</si>
  <si>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</si>
  <si>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</si>
  <si>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</si>
  <si>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</si>
  <si>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</si>
  <si>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</si>
  <si>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</si>
  <si>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</si>
  <si>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</si>
  <si>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</si>
  <si>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</si>
  <si>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</si>
  <si>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</si>
  <si>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</si>
  <si>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</si>
  <si>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</si>
  <si>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</si>
  <si>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</si>
  <si>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</si>
  <si>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</si>
  <si>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</si>
  <si>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</si>
  <si>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</si>
  <si>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</si>
  <si>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</si>
  <si>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</si>
  <si>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</si>
  <si>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</si>
  <si>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</si>
  <si>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</si>
  <si>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</si>
  <si>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</si>
  <si>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</si>
  <si>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</si>
  <si>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</si>
  <si>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</si>
  <si>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</si>
  <si>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</si>
  <si>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</si>
  <si>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</si>
  <si>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</si>
  <si>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</si>
  <si>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</si>
  <si>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</si>
  <si>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</si>
  <si>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</si>
  <si>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</si>
  <si>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</si>
  <si>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</si>
  <si>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</si>
  <si>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</si>
  <si>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</si>
  <si>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</si>
  <si>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</si>
  <si>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</si>
  <si>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</si>
  <si>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</si>
  <si>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</si>
  <si>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</si>
  <si>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</si>
  <si>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</si>
  <si>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</si>
  <si>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</si>
  <si>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</si>
  <si>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</si>
  <si>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</si>
  <si>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</si>
  <si>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</si>
  <si>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</si>
  <si>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</si>
  <si>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</si>
  <si>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</si>
  <si>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</si>
  <si>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</si>
  <si>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</si>
  <si>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</si>
  <si>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</si>
  <si>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</si>
  <si>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</si>
  <si>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</si>
  <si>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</si>
  <si>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</si>
  <si>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</si>
  <si>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</si>
  <si>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</si>
  <si>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</si>
  <si>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</si>
  <si>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</si>
  <si>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</si>
  <si>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</si>
  <si>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</si>
  <si>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</si>
  <si>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</si>
  <si>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</si>
  <si>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</si>
  <si>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</si>
  <si>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</si>
  <si>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</si>
  <si>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</si>
  <si>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</si>
  <si>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</si>
  <si>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</si>
  <si>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</si>
  <si>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</si>
  <si>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</si>
  <si>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</si>
  <si>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</si>
  <si>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</si>
  <si>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</si>
  <si>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</si>
  <si>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</si>
  <si>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</si>
  <si>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</si>
  <si>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</si>
  <si>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</si>
  <si>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</si>
  <si>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</si>
  <si>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</si>
  <si>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</si>
  <si>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</si>
  <si>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</si>
  <si>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</si>
  <si>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</si>
  <si>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</si>
  <si>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</si>
  <si>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</si>
  <si>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</si>
  <si>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</si>
  <si>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</si>
  <si>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</si>
  <si>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</si>
  <si>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</si>
  <si>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</si>
  <si>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</si>
  <si>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</si>
  <si>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</si>
  <si>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</si>
  <si>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</si>
  <si>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</si>
  <si>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</si>
  <si>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</si>
  <si>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</si>
  <si>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</si>
  <si>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</si>
  <si>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</si>
  <si>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</si>
  <si>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</si>
  <si>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</si>
  <si>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</si>
  <si>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</si>
  <si>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</si>
  <si>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</si>
  <si>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</si>
  <si>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</si>
  <si>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</si>
  <si>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</si>
  <si>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</si>
  <si>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</si>
  <si>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</si>
  <si>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</si>
  <si>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</si>
  <si>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</si>
  <si>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</si>
  <si>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</si>
  <si>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</si>
  <si>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</si>
  <si>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</si>
  <si>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</si>
  <si>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</si>
  <si>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</si>
  <si>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</si>
  <si>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</si>
  <si>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</si>
  <si>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</si>
  <si>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</si>
  <si>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</si>
  <si>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</si>
  <si>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</si>
  <si>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</si>
  <si>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</si>
  <si>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</si>
  <si>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</si>
  <si>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</si>
  <si>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</si>
  <si>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</si>
  <si>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</si>
  <si>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</si>
  <si>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</si>
  <si>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</si>
  <si>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</si>
  <si>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</si>
  <si>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</si>
  <si>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</si>
  <si>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</si>
  <si>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</si>
  <si>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</si>
  <si>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</si>
  <si>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</si>
  <si>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</si>
  <si>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</si>
  <si>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</si>
  <si>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</si>
  <si>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</si>
  <si>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</si>
  <si>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</si>
  <si>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</si>
  <si>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</si>
  <si>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</si>
  <si>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</si>
  <si>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</si>
  <si>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</si>
  <si>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</si>
  <si>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</si>
  <si>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</si>
  <si>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</si>
  <si>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</si>
  <si>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</si>
  <si>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</si>
  <si>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</si>
  <si>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</si>
  <si>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</si>
  <si>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</si>
  <si>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</si>
  <si>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</si>
  <si>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</si>
  <si>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</si>
  <si>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</si>
  <si>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</si>
  <si>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</si>
  <si>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</si>
  <si>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</si>
  <si>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</si>
  <si>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</si>
  <si>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</si>
  <si>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</si>
  <si>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</si>
  <si>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</si>
  <si>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</si>
  <si>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</si>
  <si>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</si>
  <si>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</si>
  <si>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</si>
  <si>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</si>
  <si>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</si>
  <si>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</si>
  <si>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</si>
  <si>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</si>
  <si>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</si>
  <si>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</si>
  <si>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</si>
  <si>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</si>
  <si>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</si>
  <si>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</si>
  <si>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</si>
  <si>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</si>
  <si>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</si>
  <si>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</si>
  <si>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</si>
  <si>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</si>
  <si>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</si>
  <si>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</si>
  <si>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</si>
  <si>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</si>
  <si>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</si>
  <si>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</si>
  <si>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</si>
  <si>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</si>
  <si>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</si>
  <si>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</si>
  <si>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</si>
  <si>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</si>
  <si>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</si>
  <si>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</si>
  <si>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</si>
  <si>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</si>
  <si>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</si>
  <si>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</si>
  <si>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</si>
  <si>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</si>
  <si>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</si>
  <si>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</si>
  <si>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</si>
  <si>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</si>
  <si>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</si>
  <si>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</si>
  <si>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</si>
  <si>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</si>
  <si>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</si>
  <si>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</si>
  <si>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</si>
  <si>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</si>
  <si>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</si>
  <si>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</si>
  <si>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</si>
  <si>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</si>
  <si>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</si>
  <si>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</si>
  <si>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</si>
  <si>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</si>
  <si>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</si>
  <si>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</si>
  <si>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</si>
  <si>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</si>
  <si>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</si>
  <si>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</si>
  <si>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</si>
  <si>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</si>
  <si>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</si>
  <si>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</si>
  <si>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</si>
  <si>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</si>
  <si>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</si>
  <si>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</si>
  <si>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</si>
  <si>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</si>
  <si>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</si>
  <si>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</si>
  <si>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</si>
  <si>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</si>
  <si>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</si>
  <si>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</si>
  <si>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</si>
  <si>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</si>
  <si>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</si>
  <si>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</si>
  <si>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</si>
  <si>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</si>
  <si>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</si>
  <si>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</si>
  <si>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</si>
  <si>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</si>
  <si>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</si>
  <si>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</si>
  <si>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</si>
  <si>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</si>
  <si>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</si>
  <si>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</si>
  <si>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</si>
  <si>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</si>
  <si>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</si>
  <si>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</si>
  <si>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</si>
  <si>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</si>
  <si>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</si>
  <si>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</si>
  <si>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</si>
  <si>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</si>
  <si>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</si>
  <si>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</si>
  <si>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</si>
  <si>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</si>
  <si>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</si>
  <si>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</si>
  <si>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</si>
  <si>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</si>
  <si>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</si>
  <si>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</si>
  <si>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</si>
  <si>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</si>
  <si>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</si>
  <si>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</si>
  <si>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</si>
  <si>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</si>
  <si>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</si>
  <si>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</si>
  <si>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</si>
  <si>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</si>
  <si>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</si>
  <si>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</si>
  <si>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</si>
  <si>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</si>
  <si>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</si>
  <si>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</si>
  <si>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</si>
  <si>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</si>
  <si>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</si>
  <si>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</si>
  <si>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</si>
  <si>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</si>
  <si>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</si>
  <si>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</si>
  <si>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</si>
  <si>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</si>
  <si>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</si>
  <si>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</si>
  <si>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</si>
  <si>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</si>
  <si>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</si>
  <si>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</si>
  <si>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</si>
  <si>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</si>
  <si>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</si>
  <si>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</si>
  <si>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</si>
  <si>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</si>
  <si>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</si>
  <si>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</si>
  <si>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</si>
  <si>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</si>
  <si>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</si>
  <si>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</si>
  <si>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</si>
  <si>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</si>
  <si>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</si>
  <si>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</si>
  <si>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</si>
  <si>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</si>
  <si>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</si>
  <si>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</si>
  <si>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</si>
  <si>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</si>
  <si>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</si>
  <si>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</si>
  <si>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</si>
  <si>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</si>
  <si>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</si>
  <si>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</si>
  <si>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</si>
  <si>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</si>
  <si>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</si>
  <si>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</si>
  <si>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</si>
  <si>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</si>
  <si>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</si>
  <si>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</si>
  <si>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</si>
  <si>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</si>
  <si>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</si>
  <si>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</si>
  <si>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</si>
  <si>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</si>
  <si>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</si>
  <si>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</si>
  <si>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</si>
  <si>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</si>
  <si>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</si>
  <si>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</si>
  <si>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</si>
  <si>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</si>
  <si>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</si>
  <si>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</si>
  <si>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</si>
  <si>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</si>
  <si>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</si>
  <si>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</si>
  <si>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</si>
  <si>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</si>
  <si>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</si>
  <si>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</si>
  <si>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</si>
  <si>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</si>
  <si>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</si>
  <si>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</si>
  <si>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</si>
  <si>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</si>
  <si>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</si>
  <si>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</si>
  <si>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</si>
  <si>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</si>
  <si>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</si>
  <si>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</si>
  <si>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</si>
  <si>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</si>
  <si>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</si>
  <si>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</si>
  <si>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</si>
  <si>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</si>
  <si>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</si>
  <si>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</si>
  <si>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</si>
  <si>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</si>
  <si>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</si>
  <si>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</si>
  <si>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</si>
  <si>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</si>
  <si>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</si>
  <si>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</si>
  <si>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</si>
  <si>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</si>
  <si>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</si>
  <si>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</si>
  <si>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</si>
  <si>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</si>
  <si>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</si>
  <si>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</si>
  <si>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</si>
  <si>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</si>
  <si>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</si>
  <si>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</si>
  <si>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</si>
  <si>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</si>
  <si>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</si>
  <si>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</si>
  <si>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</si>
  <si>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</si>
  <si>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</si>
  <si>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</si>
  <si>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</si>
  <si>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</si>
  <si>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</si>
  <si>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</si>
  <si>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</si>
  <si>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</si>
  <si>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</si>
  <si>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</si>
  <si>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</si>
  <si>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</si>
  <si>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</si>
  <si>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</si>
  <si>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</si>
  <si>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</si>
  <si>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</si>
  <si>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</si>
  <si>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</si>
  <si>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</si>
  <si>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</si>
  <si>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</si>
  <si>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</si>
  <si>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</si>
  <si>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</si>
  <si>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</si>
  <si>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</si>
  <si>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</si>
  <si>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</si>
  <si>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</si>
  <si>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</si>
  <si>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</si>
  <si>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</si>
  <si>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</si>
  <si>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</si>
  <si>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</si>
  <si>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</si>
  <si>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</si>
  <si>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</si>
  <si>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</si>
  <si>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</si>
  <si>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</si>
  <si>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</si>
  <si>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</si>
  <si>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</si>
  <si>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</si>
  <si>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</si>
  <si>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</si>
  <si>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</si>
  <si>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</si>
  <si>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</si>
  <si>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</si>
  <si>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</si>
  <si>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</si>
  <si>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</si>
  <si>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</si>
  <si>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</si>
  <si>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</si>
  <si>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</si>
  <si>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</si>
  <si>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</si>
  <si>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</si>
  <si>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</si>
  <si>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</si>
  <si>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</si>
  <si>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</si>
  <si>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</si>
  <si>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</si>
  <si>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</si>
  <si>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</si>
  <si>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</si>
  <si>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</si>
  <si>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</si>
  <si>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</si>
  <si>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</si>
  <si>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</si>
  <si>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</si>
  <si>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</si>
  <si>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</si>
  <si>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</si>
  <si>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</si>
  <si>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</si>
  <si>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</si>
  <si>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</si>
  <si>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</si>
  <si>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</si>
  <si>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</si>
  <si>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</si>
  <si>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</si>
  <si>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</si>
  <si>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</si>
  <si>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</si>
  <si>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</si>
  <si>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</si>
  <si>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</si>
  <si>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</si>
  <si>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</si>
  <si>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</si>
  <si>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</si>
  <si>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</si>
  <si>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</si>
  <si>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</si>
  <si>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</si>
  <si>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</si>
  <si>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</si>
  <si>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</si>
  <si>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</si>
  <si>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</si>
  <si>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</si>
  <si>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</si>
  <si>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</si>
  <si>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</si>
  <si>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</si>
  <si>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</si>
  <si>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</si>
  <si>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</si>
  <si>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</si>
  <si>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</si>
  <si>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</si>
  <si>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</si>
  <si>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</si>
  <si>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</si>
  <si>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</si>
  <si>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</si>
  <si>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</si>
  <si>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</si>
  <si>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</si>
  <si>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</si>
  <si>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</si>
  <si>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</si>
  <si>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</si>
  <si>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</si>
  <si>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</si>
  <si>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</si>
  <si>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</si>
  <si>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</si>
  <si>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</si>
  <si>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</si>
  <si>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</si>
  <si>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</si>
  <si>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</si>
  <si>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</si>
  <si>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</si>
  <si>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</si>
  <si>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</si>
  <si>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</si>
  <si>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</si>
  <si>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</si>
  <si>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</si>
  <si>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</si>
  <si>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</si>
  <si>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</si>
  <si>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</si>
  <si>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</si>
  <si>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</si>
  <si>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</si>
  <si>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</si>
  <si>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</si>
  <si>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</si>
  <si>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</si>
  <si>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</si>
  <si>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</si>
  <si>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</si>
  <si>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</si>
  <si>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</si>
  <si>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</si>
  <si>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</si>
  <si>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</si>
  <si>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</si>
  <si>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</si>
  <si>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</si>
  <si>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</si>
  <si>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</si>
  <si>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</si>
  <si>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</si>
  <si>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</si>
  <si>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</si>
  <si>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</si>
  <si>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</si>
  <si>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</si>
  <si>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</si>
  <si>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</si>
  <si>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</si>
  <si>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</si>
  <si>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</si>
  <si>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</si>
  <si>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</si>
  <si>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</si>
  <si>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</si>
  <si>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</si>
  <si>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</si>
  <si>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</si>
  <si>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</si>
  <si>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</si>
  <si>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</si>
  <si>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</si>
  <si>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</si>
  <si>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</si>
  <si>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</si>
  <si>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</si>
  <si>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</si>
  <si>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</si>
  <si>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</si>
  <si>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</si>
  <si>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</si>
  <si>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</si>
  <si>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</si>
  <si>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</si>
  <si>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</si>
  <si>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</si>
  <si>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</si>
  <si>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</si>
  <si>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</si>
  <si>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</si>
  <si>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</si>
  <si>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</si>
  <si>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</si>
  <si>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</si>
  <si>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</si>
  <si>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</si>
  <si>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</si>
  <si>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</si>
  <si>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</si>
  <si>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</si>
  <si>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</si>
  <si>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</si>
  <si>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</si>
  <si>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</si>
  <si>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</si>
  <si>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</si>
  <si>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</si>
  <si>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</si>
  <si>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</si>
  <si>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</si>
  <si>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</si>
  <si>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</si>
  <si>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</si>
  <si>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</si>
  <si>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</si>
  <si>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</si>
  <si>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</si>
  <si>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</si>
  <si>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</si>
  <si>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</si>
  <si>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</si>
  <si>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</si>
  <si>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</si>
  <si>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</si>
  <si>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</si>
  <si>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</si>
  <si>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</si>
  <si>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</si>
  <si>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</si>
  <si>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</si>
  <si>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</si>
  <si>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</si>
  <si>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</si>
  <si>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</si>
  <si>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</si>
  <si>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</si>
  <si>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</si>
  <si>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</si>
  <si>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</si>
  <si>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</si>
  <si>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</si>
  <si>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</si>
  <si>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</si>
  <si>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</si>
  <si>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</si>
  <si>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</si>
  <si>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</si>
  <si>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</si>
  <si>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</si>
  <si>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</si>
  <si>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</si>
  <si>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</si>
  <si>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</si>
  <si>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</si>
  <si>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</si>
  <si>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</si>
  <si>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</si>
  <si>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</si>
  <si>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</si>
  <si>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</si>
  <si>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</si>
  <si>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</si>
  <si>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</si>
  <si>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</si>
  <si>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</si>
  <si>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</si>
  <si>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</si>
  <si>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</si>
  <si>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</si>
  <si>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</si>
  <si>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</si>
  <si>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</si>
  <si>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</si>
  <si>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</si>
  <si>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</si>
  <si>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</si>
  <si>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</si>
  <si>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</si>
  <si>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</si>
  <si>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</si>
  <si>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</si>
  <si>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</si>
  <si>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</si>
  <si>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</si>
  <si>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</si>
  <si>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</si>
  <si>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</si>
  <si>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</si>
  <si>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</si>
  <si>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</si>
  <si>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</si>
  <si>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</si>
  <si>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</si>
  <si>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</si>
  <si>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</si>
  <si>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</si>
  <si>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</si>
  <si>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</si>
  <si>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</si>
  <si>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</si>
  <si>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</si>
  <si>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</si>
  <si>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</si>
  <si>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</si>
  <si>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</si>
  <si>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</si>
  <si>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</si>
  <si>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</si>
  <si>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</si>
  <si>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</si>
  <si>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</si>
  <si>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</si>
  <si>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</si>
  <si>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</si>
  <si>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</si>
  <si>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</si>
  <si>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</si>
  <si>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</si>
  <si>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</si>
  <si>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</si>
  <si>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</si>
  <si>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</si>
  <si>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</si>
  <si>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</si>
  <si>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</si>
  <si>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</si>
  <si>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</si>
  <si>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</si>
  <si>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</si>
  <si>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</si>
  <si>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</si>
  <si>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</si>
  <si>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</si>
  <si>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</si>
  <si>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</si>
  <si>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</si>
  <si>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</si>
  <si>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</si>
  <si>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</si>
  <si>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</si>
  <si>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</si>
  <si>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</si>
  <si>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</si>
  <si>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</si>
  <si>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</si>
  <si>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</si>
  <si>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</si>
  <si>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</si>
  <si>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</si>
  <si>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</si>
  <si>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</si>
  <si>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</si>
  <si>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</si>
  <si>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</si>
  <si>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</si>
  <si>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</si>
  <si>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</si>
  <si>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</si>
  <si>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</si>
  <si>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</si>
  <si>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</si>
  <si>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</si>
  <si>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</si>
  <si>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</si>
  <si>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</si>
  <si>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</si>
  <si>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</si>
  <si>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</si>
  <si>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</si>
  <si>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</si>
  <si>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</si>
  <si>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</si>
  <si>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</si>
  <si>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</si>
  <si>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</si>
  <si>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</si>
  <si>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</si>
  <si>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</si>
  <si>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</si>
  <si>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</si>
  <si>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</si>
  <si>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</si>
  <si>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</si>
  <si>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</si>
  <si>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</si>
  <si>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</si>
  <si>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</si>
  <si>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</si>
  <si>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</si>
  <si>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</si>
  <si>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</si>
  <si>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</si>
  <si>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</si>
  <si>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</si>
  <si>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</si>
  <si>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</si>
  <si>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</si>
  <si>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</si>
  <si>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</si>
  <si>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</si>
  <si>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</si>
  <si>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</si>
  <si>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</si>
  <si>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</si>
  <si>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</si>
  <si>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</si>
  <si>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</si>
  <si>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</si>
  <si>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</si>
  <si>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</si>
  <si>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</si>
  <si>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</si>
  <si>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</si>
  <si>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</si>
  <si>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</si>
  <si>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</si>
  <si>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</si>
  <si>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</si>
  <si>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</si>
  <si>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</si>
  <si>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</si>
  <si>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</si>
  <si>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</si>
  <si>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</si>
  <si>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</si>
  <si>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</si>
  <si>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</si>
  <si>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</si>
  <si>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</si>
  <si>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</si>
  <si>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</si>
  <si>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</si>
  <si>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</si>
  <si>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</si>
  <si>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</si>
  <si>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</si>
  <si>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</si>
  <si>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</si>
  <si>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</si>
  <si>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</si>
  <si>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</si>
  <si>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</si>
  <si>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</si>
  <si>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</si>
  <si>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</si>
  <si>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</si>
  <si>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</si>
  <si>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</si>
  <si>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</si>
  <si>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</si>
  <si>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</si>
  <si>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</si>
  <si>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</si>
  <si>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</si>
  <si>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</si>
  <si>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</si>
  <si>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</si>
  <si>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</si>
  <si>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</si>
  <si>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</si>
  <si>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</si>
  <si>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</si>
  <si>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</si>
  <si>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</si>
  <si>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</si>
  <si>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</si>
  <si>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</si>
  <si>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</si>
  <si>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</si>
  <si>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</si>
  <si>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</si>
  <si>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</si>
  <si>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</si>
  <si>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</si>
  <si>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</si>
  <si>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</si>
  <si>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</si>
  <si>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</si>
  <si>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</si>
  <si>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</si>
  <si>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</si>
  <si>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</si>
  <si>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</si>
  <si>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</si>
  <si>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</si>
  <si>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</si>
  <si>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</si>
  <si>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</si>
  <si>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</si>
  <si>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</si>
  <si>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</si>
  <si>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</si>
  <si>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</si>
  <si>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</si>
  <si>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</si>
  <si>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</si>
  <si>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</si>
  <si>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</si>
  <si>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</si>
  <si>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</si>
  <si>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</si>
  <si>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</si>
  <si>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</si>
  <si>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</si>
  <si>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</si>
  <si>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</si>
  <si>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</si>
  <si>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</si>
  <si>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</si>
  <si>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</si>
  <si>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</si>
  <si>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</si>
  <si>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</si>
  <si>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</si>
  <si>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</si>
  <si>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</si>
  <si>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</si>
  <si>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</si>
  <si>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</si>
  <si>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</si>
  <si>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</si>
  <si>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</si>
  <si>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</si>
  <si>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</si>
  <si>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</si>
  <si>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</si>
  <si>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</si>
  <si>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</si>
  <si>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</si>
  <si>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</si>
  <si>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</si>
  <si>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</si>
  <si>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</si>
  <si>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</si>
  <si>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</si>
  <si>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</si>
  <si>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</si>
  <si>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</si>
  <si>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</si>
  <si>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</si>
  <si>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</si>
  <si>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</si>
  <si>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</si>
  <si>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</si>
  <si>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</si>
  <si>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</si>
  <si>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</si>
  <si>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</si>
  <si>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</si>
  <si>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</si>
  <si>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</si>
  <si>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</si>
  <si>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</si>
  <si>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</si>
  <si>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</si>
  <si>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</si>
  <si>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</si>
  <si>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</si>
  <si>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</si>
  <si>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</si>
  <si>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</si>
  <si>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</si>
  <si>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</si>
  <si>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</si>
  <si>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</si>
  <si>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</si>
  <si>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</si>
  <si>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</si>
  <si>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</si>
  <si>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</si>
  <si>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</si>
  <si>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</si>
  <si>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</si>
  <si>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</si>
  <si>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</si>
  <si>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</si>
  <si>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</si>
  <si>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</si>
  <si>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</si>
  <si>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</si>
  <si>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</si>
  <si>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</si>
  <si>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</si>
  <si>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</si>
  <si>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</si>
  <si>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</si>
  <si>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</si>
  <si>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</si>
  <si>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</si>
  <si>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</si>
  <si>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</si>
  <si>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</si>
  <si>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</si>
  <si>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</si>
  <si>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</si>
  <si>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</si>
  <si>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</si>
  <si>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</si>
  <si>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</si>
  <si>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</si>
  <si>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</si>
  <si>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</si>
  <si>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</si>
  <si>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</si>
  <si>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</si>
  <si>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</si>
  <si>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</si>
  <si>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</si>
  <si>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</si>
  <si>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</si>
  <si>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</si>
  <si>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</si>
  <si>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</si>
  <si>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</si>
  <si>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</si>
  <si>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</si>
  <si>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</si>
  <si>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</si>
  <si>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</si>
  <si>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</si>
  <si>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</si>
  <si>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</si>
  <si>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</si>
  <si>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</si>
  <si>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</si>
  <si>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</si>
  <si>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</si>
  <si>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</si>
  <si>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</si>
  <si>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</si>
  <si>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</si>
  <si>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</si>
  <si>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</si>
  <si>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</si>
  <si>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</si>
  <si>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</si>
  <si>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</si>
  <si>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</si>
  <si>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</si>
  <si>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</si>
  <si>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</si>
  <si>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</si>
  <si>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</si>
  <si>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</si>
  <si>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</si>
  <si>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</si>
  <si>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</si>
  <si>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</si>
  <si>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</si>
  <si>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</si>
  <si>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</si>
  <si>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</si>
  <si>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</si>
  <si>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</si>
  <si>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</si>
  <si>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</si>
  <si>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</si>
  <si>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</si>
  <si>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</si>
  <si>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</si>
  <si>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</si>
  <si>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</si>
  <si>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</si>
  <si>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</si>
  <si>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</si>
  <si>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</si>
  <si>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</si>
  <si>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</si>
  <si>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</si>
  <si>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</si>
  <si>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</si>
  <si>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</si>
  <si>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</si>
  <si>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</si>
  <si>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</si>
  <si>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</si>
  <si>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</si>
  <si>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</si>
  <si>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</si>
  <si>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</si>
  <si>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</si>
  <si>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</si>
  <si>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</si>
  <si>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</si>
  <si>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</si>
  <si>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</si>
  <si>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</si>
  <si>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</si>
  <si>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</si>
  <si>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</si>
  <si>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</si>
  <si>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</si>
  <si>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</si>
  <si>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</si>
  <si>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</si>
  <si>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</si>
  <si>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</si>
  <si>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</si>
  <si>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</si>
  <si>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</si>
  <si>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</si>
  <si>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</si>
  <si>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</si>
  <si>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</si>
  <si>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</si>
  <si>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</si>
  <si>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</si>
  <si>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</si>
  <si>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</si>
  <si>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</si>
  <si>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</si>
  <si>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</si>
  <si>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</si>
  <si>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</si>
  <si>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</si>
  <si>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</si>
  <si>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</si>
  <si>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</si>
  <si>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</si>
  <si>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</si>
  <si>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</si>
  <si>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</si>
  <si>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</si>
  <si>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</si>
  <si>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</si>
  <si>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</si>
  <si>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</si>
  <si>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</si>
  <si>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</si>
  <si>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</si>
  <si>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</si>
  <si>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</si>
  <si>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</si>
  <si>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</si>
  <si>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</si>
  <si>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</si>
  <si>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</si>
  <si>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</si>
  <si>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</si>
  <si>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</si>
  <si>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</si>
  <si>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</si>
  <si>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</si>
  <si>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</si>
  <si>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</si>
  <si>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</si>
  <si>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</si>
  <si>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</si>
  <si>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</si>
  <si>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</si>
  <si>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</si>
  <si>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</si>
  <si>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</si>
  <si>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</si>
  <si>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</si>
  <si>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</si>
  <si>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</si>
  <si>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</si>
  <si>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</si>
  <si>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</si>
  <si>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</si>
  <si>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</si>
  <si>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</si>
  <si>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</si>
  <si>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</si>
  <si>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</si>
  <si>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</si>
  <si>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</si>
  <si>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</si>
  <si>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</si>
  <si>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</si>
  <si>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</si>
  <si>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</si>
  <si>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</si>
  <si>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</si>
  <si>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</si>
  <si>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</si>
  <si>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</si>
  <si>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</si>
  <si>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</si>
  <si>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</si>
  <si>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</si>
  <si>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</si>
  <si>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</si>
  <si>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</si>
  <si>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</si>
  <si>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</si>
  <si>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</si>
  <si>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</si>
  <si>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</si>
  <si>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</si>
  <si>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</si>
  <si>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</si>
  <si>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</si>
  <si>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</si>
  <si>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</si>
  <si>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</si>
  <si>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</si>
  <si>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</si>
  <si>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</si>
  <si>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</si>
  <si>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</si>
  <si>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</si>
  <si>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</si>
  <si>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</si>
  <si>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</si>
  <si>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</si>
  <si>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</si>
  <si>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</si>
  <si>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</si>
  <si>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</si>
  <si>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</si>
  <si>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</si>
  <si>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</si>
  <si>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</si>
  <si>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</si>
  <si>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</si>
  <si>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</si>
  <si>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</si>
  <si>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</si>
  <si>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</si>
  <si>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</si>
  <si>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</si>
  <si>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</si>
  <si>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</si>
  <si>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</si>
  <si>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</si>
  <si>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</si>
  <si>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</si>
  <si>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</si>
  <si>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</si>
  <si>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</si>
  <si>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</si>
  <si>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</si>
  <si>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</si>
  <si>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</si>
  <si>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</si>
  <si>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</si>
  <si>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</si>
  <si>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</si>
  <si>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</si>
  <si>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</si>
  <si>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</si>
  <si>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</si>
  <si>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</si>
  <si>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</si>
  <si>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</si>
  <si>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</si>
  <si>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</si>
  <si>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</si>
  <si>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</si>
  <si>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</si>
  <si>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</si>
  <si>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</si>
  <si>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</si>
  <si>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</si>
  <si>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</si>
  <si>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</si>
  <si>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</si>
  <si>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</si>
  <si>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</si>
  <si>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</si>
  <si>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</si>
  <si>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</si>
  <si>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</si>
  <si>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</si>
  <si>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</si>
  <si>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</si>
  <si>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</si>
  <si>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</si>
  <si>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</si>
  <si>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</si>
  <si>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</si>
  <si>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</si>
  <si>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</si>
  <si>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</si>
  <si>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</si>
  <si>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</si>
  <si>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</si>
  <si>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</si>
  <si>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</si>
  <si>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</si>
  <si>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</si>
  <si>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</si>
  <si>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</si>
  <si>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</si>
  <si>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</si>
  <si>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</si>
  <si>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</si>
  <si>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</si>
  <si>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</si>
  <si>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</si>
  <si>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</si>
  <si>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</si>
  <si>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</si>
  <si>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</si>
  <si>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</si>
  <si>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</si>
  <si>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</si>
  <si>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</si>
  <si>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</si>
  <si>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</si>
  <si>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</si>
  <si>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</si>
  <si>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</si>
  <si>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</si>
  <si>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</si>
  <si>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</si>
  <si>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</si>
  <si>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</si>
  <si>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</si>
  <si>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</si>
  <si>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</si>
  <si>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</si>
  <si>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</si>
  <si>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</si>
  <si>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</si>
  <si>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</si>
  <si>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</si>
  <si>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</si>
  <si>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</si>
  <si>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</si>
  <si>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</si>
  <si>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</si>
  <si>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</si>
  <si>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</si>
  <si>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</si>
  <si>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</si>
  <si>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</si>
  <si>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</si>
  <si>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</si>
  <si>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</si>
  <si>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</si>
  <si>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</si>
  <si>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</si>
  <si>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</si>
  <si>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</si>
  <si>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</si>
  <si>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</si>
  <si>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</si>
  <si>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</si>
  <si>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</si>
  <si>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</si>
  <si>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</si>
  <si>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</si>
  <si>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</si>
  <si>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</si>
  <si>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</si>
  <si>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</si>
  <si>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</si>
  <si>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</si>
  <si>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</si>
  <si>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</si>
  <si>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</si>
  <si>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</si>
  <si>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</si>
  <si>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</si>
  <si>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</si>
  <si>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</si>
  <si>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</si>
  <si>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</si>
  <si>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</si>
  <si>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</si>
  <si>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</si>
  <si>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</si>
  <si>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</si>
  <si>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</si>
  <si>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</si>
  <si>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</si>
  <si>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</si>
  <si>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</si>
  <si>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</si>
  <si>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</si>
  <si>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</si>
  <si>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</si>
  <si>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</si>
  <si>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</si>
  <si>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</si>
  <si>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</si>
  <si>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</si>
  <si>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</si>
  <si>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</si>
  <si>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</si>
  <si>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</si>
  <si>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</si>
  <si>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</si>
  <si>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</si>
  <si>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</si>
  <si>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</si>
  <si>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</si>
  <si>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</si>
  <si>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</si>
  <si>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</si>
  <si>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</si>
  <si>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</si>
  <si>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</si>
  <si>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</si>
  <si>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</si>
  <si>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</si>
  <si>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</si>
  <si>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</si>
  <si>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</si>
  <si>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</si>
  <si>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</si>
  <si>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</si>
  <si>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</si>
  <si>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</si>
  <si>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</si>
  <si>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</si>
  <si>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</si>
  <si>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</si>
  <si>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</si>
  <si>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</si>
  <si>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</si>
  <si>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</si>
  <si>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</si>
  <si>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</si>
  <si>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</si>
  <si>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</si>
  <si>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</si>
  <si>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</si>
  <si>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</si>
  <si>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</si>
  <si>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</si>
  <si>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</si>
  <si>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</si>
  <si>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</si>
  <si>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</si>
  <si>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</si>
  <si>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</si>
  <si>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</si>
  <si>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</si>
  <si>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</si>
  <si>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</si>
  <si>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</si>
  <si>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</si>
  <si>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</si>
  <si>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</si>
  <si>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</si>
  <si>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</si>
  <si>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</si>
  <si>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</si>
  <si>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</si>
  <si>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</si>
  <si>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</si>
  <si>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</si>
  <si>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</si>
  <si>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</si>
  <si>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</si>
  <si>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</si>
  <si>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</si>
  <si>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</si>
  <si>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</si>
  <si>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</si>
  <si>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</si>
  <si>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</si>
  <si>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</si>
  <si>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</si>
  <si>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</si>
  <si>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</si>
  <si>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</si>
  <si>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</si>
  <si>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</si>
  <si>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</si>
  <si>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</si>
  <si>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</si>
  <si>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</si>
  <si>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</si>
  <si>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</si>
  <si>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</si>
  <si>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</si>
  <si>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</si>
  <si>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</si>
  <si>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</si>
  <si>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</si>
  <si>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</si>
  <si>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</si>
  <si>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</si>
  <si>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</si>
  <si>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</si>
  <si>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</si>
  <si>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</si>
  <si>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</si>
  <si>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</si>
  <si>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</si>
  <si>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</si>
  <si>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</si>
  <si>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</si>
  <si>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</si>
  <si>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</si>
  <si>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</si>
  <si>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</si>
  <si>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</si>
  <si>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</si>
  <si>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</si>
  <si>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</si>
  <si>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</si>
  <si>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</si>
  <si>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</si>
  <si>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</si>
  <si>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</si>
  <si>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</si>
  <si>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</si>
  <si>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</si>
  <si>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</si>
  <si>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</si>
  <si>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</si>
  <si>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</si>
  <si>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</si>
  <si>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</si>
  <si>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</si>
  <si>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</si>
  <si>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</si>
  <si>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</si>
  <si>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</si>
  <si>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</si>
  <si>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</si>
  <si>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</si>
  <si>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</si>
  <si>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</si>
  <si>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</si>
  <si>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</si>
  <si>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</si>
  <si>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</si>
  <si>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</si>
  <si>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</si>
  <si>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</si>
  <si>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</si>
  <si>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</si>
  <si>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</si>
  <si>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</si>
  <si>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</si>
  <si>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</si>
  <si>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</si>
  <si>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</si>
  <si>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</si>
  <si>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</si>
  <si>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</si>
  <si>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</si>
  <si>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</si>
  <si>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</si>
  <si>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</si>
  <si>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</si>
  <si>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</si>
  <si>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</si>
  <si>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</si>
  <si>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</si>
  <si>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</si>
  <si>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</si>
  <si>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</si>
  <si>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</si>
  <si>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</si>
  <si>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</si>
  <si>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</si>
  <si>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</si>
  <si>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</si>
  <si>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</si>
  <si>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</si>
  <si>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</si>
  <si>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</si>
  <si>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</si>
  <si>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</si>
  <si>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</si>
  <si>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</si>
  <si>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</si>
  <si>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</si>
  <si>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</si>
  <si>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</si>
  <si>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</si>
  <si>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</si>
  <si>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</si>
  <si>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</si>
  <si>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</si>
  <si>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</si>
  <si>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</si>
  <si>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</si>
  <si>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</si>
  <si>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</si>
  <si>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</si>
  <si>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</si>
  <si>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</si>
  <si>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</si>
  <si>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</si>
  <si>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</si>
  <si>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</si>
  <si>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</si>
  <si>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</si>
  <si>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</si>
  <si>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</si>
  <si>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</si>
  <si>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</si>
  <si>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</si>
  <si>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</si>
  <si>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</si>
  <si>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</si>
  <si>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</si>
  <si>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</si>
  <si>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</si>
  <si>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</si>
  <si>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</si>
  <si>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</si>
  <si>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</si>
  <si>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</si>
  <si>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</si>
  <si>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</si>
  <si>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</si>
  <si>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</si>
  <si>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</si>
  <si>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</si>
  <si>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</si>
  <si>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</si>
  <si>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</si>
  <si>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</si>
  <si>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</si>
  <si>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</si>
  <si>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</si>
  <si>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</si>
  <si>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</si>
  <si>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</si>
  <si>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</si>
  <si>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</si>
  <si>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</si>
  <si>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</si>
  <si>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</si>
  <si>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</si>
  <si>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</si>
  <si>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</si>
  <si>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</si>
  <si>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</si>
  <si>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</si>
  <si>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</si>
  <si>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</si>
  <si>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</si>
  <si>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</si>
  <si>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</si>
  <si>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</si>
  <si>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</si>
  <si>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</si>
  <si>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</si>
  <si>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</si>
  <si>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</si>
  <si>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</si>
  <si>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</si>
  <si>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</si>
  <si>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</si>
  <si>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</si>
  <si>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</si>
  <si>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</si>
  <si>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</si>
  <si>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</si>
  <si>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</si>
  <si>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</si>
  <si>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</si>
  <si>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</si>
  <si>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</si>
  <si>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</si>
  <si>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</si>
  <si>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</si>
  <si>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</si>
  <si>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</si>
  <si>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</si>
  <si>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</si>
  <si>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</si>
  <si>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</si>
  <si>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</si>
  <si>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</si>
  <si>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</si>
  <si>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</si>
  <si>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</si>
  <si>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</si>
  <si>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</si>
  <si>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</si>
  <si>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</si>
  <si>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</si>
  <si>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</si>
  <si>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</si>
  <si>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</si>
  <si>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</si>
  <si>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</si>
  <si>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</si>
  <si>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</si>
  <si>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</si>
  <si>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</si>
  <si>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</si>
  <si>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</si>
  <si>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</si>
  <si>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</si>
  <si>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</si>
  <si>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</si>
  <si>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</si>
  <si>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</si>
  <si>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</si>
  <si>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</si>
  <si>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</si>
  <si>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</si>
  <si>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</si>
  <si>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</si>
  <si>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</si>
  <si>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</si>
  <si>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</si>
  <si>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</si>
  <si>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</si>
  <si>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</si>
  <si>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</si>
  <si>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</si>
  <si>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</si>
  <si>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</si>
  <si>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</si>
  <si>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</si>
  <si>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</si>
  <si>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</si>
  <si>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</si>
  <si>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</si>
  <si>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</si>
  <si>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</si>
  <si>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</si>
  <si>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</si>
  <si>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</si>
  <si>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</si>
  <si>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</si>
  <si>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</si>
  <si>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</si>
  <si>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</si>
  <si>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</si>
  <si>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</si>
  <si>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</si>
  <si>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</si>
  <si>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</si>
  <si>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</si>
  <si>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</si>
  <si>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</si>
  <si>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</si>
  <si>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</si>
  <si>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</si>
  <si>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</si>
  <si>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</si>
  <si>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</si>
  <si>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</si>
  <si>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</si>
  <si>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</si>
  <si>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</si>
  <si>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</si>
  <si>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</si>
  <si>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</si>
  <si>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</si>
  <si>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</si>
  <si>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</si>
  <si>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</si>
  <si>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</si>
  <si>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</si>
  <si>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</si>
  <si>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</si>
  <si>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</si>
  <si>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</si>
  <si>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</si>
  <si>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</si>
  <si>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</si>
  <si>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</si>
  <si>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</si>
  <si>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</si>
  <si>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</si>
  <si>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</si>
  <si>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</si>
  <si>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</si>
  <si>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</si>
  <si>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</si>
  <si>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</si>
  <si>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</si>
  <si>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</si>
  <si>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</si>
  <si>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</si>
  <si>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</si>
  <si>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</si>
  <si>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</si>
  <si>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</si>
  <si>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</si>
  <si>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</si>
  <si>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</si>
  <si>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</si>
  <si>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</si>
  <si>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</si>
  <si>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</si>
  <si>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</si>
  <si>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</si>
  <si>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</si>
  <si>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</si>
  <si>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</si>
  <si>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</si>
  <si>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</si>
  <si>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</si>
  <si>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</si>
  <si>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</si>
  <si>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</si>
  <si>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</si>
  <si>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</si>
  <si>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</si>
  <si>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</si>
  <si>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</si>
  <si>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</si>
  <si>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</si>
  <si>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</si>
  <si>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</si>
  <si>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</si>
  <si>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</si>
  <si>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</si>
  <si>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</si>
  <si>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</si>
  <si>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</si>
  <si>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</si>
  <si>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</si>
  <si>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</si>
  <si>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</si>
  <si>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</si>
  <si>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</si>
  <si>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</si>
  <si>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</si>
  <si>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</si>
  <si>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</si>
  <si>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</si>
  <si>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</si>
  <si>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</si>
  <si>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</si>
  <si>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</si>
  <si>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</si>
  <si>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</si>
  <si>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</si>
  <si>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</si>
  <si>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</si>
  <si>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</si>
  <si>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</si>
  <si>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</si>
  <si>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</si>
  <si>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</si>
  <si>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</si>
  <si>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</si>
  <si>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</si>
  <si>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</si>
  <si>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</si>
  <si>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</si>
  <si>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</si>
  <si>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</si>
  <si>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</si>
  <si>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</si>
  <si>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</si>
  <si>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</si>
  <si>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</si>
  <si>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</si>
  <si>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</si>
  <si>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</si>
  <si>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</si>
  <si>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</si>
  <si>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</si>
  <si>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</si>
  <si>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</si>
  <si>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</si>
  <si>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</si>
  <si>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</si>
  <si>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</si>
  <si>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</si>
  <si>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</si>
  <si>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</si>
  <si>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</si>
  <si>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</si>
  <si>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</si>
  <si>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</si>
  <si>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</si>
  <si>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</si>
  <si>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</si>
  <si>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</si>
  <si>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</si>
  <si>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</si>
  <si>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</si>
  <si>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</si>
  <si>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</si>
  <si>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</si>
  <si>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</si>
  <si>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</si>
  <si>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</si>
  <si>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</si>
  <si>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</si>
  <si>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</si>
  <si>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</si>
  <si>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</si>
  <si>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</si>
  <si>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</si>
  <si>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</si>
  <si>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</si>
  <si>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</si>
  <si>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</si>
  <si>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</si>
  <si>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</si>
  <si>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</si>
  <si>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</si>
  <si>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</si>
  <si>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</si>
  <si>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</si>
  <si>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</si>
  <si>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</si>
  <si>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</si>
  <si>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</si>
  <si>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</si>
  <si>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</si>
  <si>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</si>
  <si>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</si>
  <si>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</si>
  <si>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</si>
  <si>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</si>
  <si>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</si>
  <si>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</si>
  <si>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</si>
  <si>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</si>
  <si>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</si>
  <si>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</si>
  <si>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</si>
  <si>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</si>
  <si>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</si>
  <si>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</si>
  <si>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</si>
  <si>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</si>
  <si>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</si>
  <si>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</si>
  <si>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</si>
  <si>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</si>
  <si>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</si>
  <si>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</si>
  <si>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</si>
  <si>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</si>
  <si>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</si>
  <si>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</si>
  <si>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</si>
  <si>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</si>
  <si>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</si>
  <si>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</si>
  <si>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</si>
  <si>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</si>
  <si>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</si>
  <si>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</si>
  <si>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</si>
  <si>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</si>
  <si>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</si>
  <si>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</si>
  <si>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</si>
  <si>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</si>
  <si>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</si>
  <si>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</si>
  <si>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</si>
  <si>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</si>
  <si>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</si>
  <si>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</si>
  <si>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</si>
  <si>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</si>
  <si>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</si>
  <si>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</si>
  <si>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</si>
  <si>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</si>
  <si>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</si>
  <si>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</si>
  <si>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</si>
  <si>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</si>
  <si>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</si>
  <si>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</si>
  <si>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</si>
  <si>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</si>
  <si>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</si>
  <si>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</si>
  <si>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</si>
  <si>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</si>
  <si>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</si>
  <si>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</si>
  <si>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</si>
  <si>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</si>
  <si>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</si>
  <si>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</si>
  <si>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</si>
  <si>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</si>
  <si>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</si>
  <si>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</si>
  <si>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</si>
  <si>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</si>
  <si>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</si>
  <si>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</si>
  <si>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</si>
  <si>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</si>
  <si>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</si>
  <si>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</si>
  <si>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</si>
  <si>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</si>
  <si>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</si>
  <si>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</si>
  <si>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</si>
  <si>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</si>
  <si>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</si>
  <si>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</si>
  <si>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</si>
  <si>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</si>
  <si>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</si>
  <si>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</si>
  <si>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</si>
  <si>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</si>
  <si>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</si>
  <si>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</si>
  <si>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</si>
  <si>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</si>
  <si>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</si>
  <si>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</si>
  <si>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</si>
  <si>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</si>
  <si>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</si>
  <si>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</si>
  <si>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</si>
  <si>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</si>
  <si>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</si>
  <si>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</si>
  <si>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</si>
  <si>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</si>
  <si>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</si>
  <si>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</si>
  <si>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</si>
  <si>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</si>
  <si>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</si>
  <si>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</si>
  <si>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</si>
  <si>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</si>
  <si>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</si>
  <si>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</si>
  <si>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</si>
  <si>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</si>
  <si>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</si>
  <si>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</si>
  <si>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</si>
  <si>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</si>
  <si>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</si>
  <si>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</si>
  <si>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</si>
  <si>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</si>
  <si>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</si>
  <si>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</si>
  <si>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</si>
  <si>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</si>
  <si>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</si>
  <si>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</si>
  <si>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</si>
  <si>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</si>
  <si>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</si>
  <si>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</si>
  <si>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</si>
  <si>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</si>
  <si>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</si>
  <si>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</si>
  <si>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</si>
  <si>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</si>
  <si>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</si>
  <si>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</si>
  <si>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</si>
  <si>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</si>
  <si>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</si>
  <si>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</si>
  <si>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</si>
  <si>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</si>
  <si>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</si>
  <si>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</si>
  <si>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</si>
  <si>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</si>
  <si>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</si>
  <si>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</si>
  <si>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</si>
  <si>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</si>
  <si>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</si>
  <si>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</si>
  <si>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</si>
  <si>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</si>
  <si>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</si>
  <si>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</si>
  <si>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</si>
  <si>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</si>
  <si>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</si>
  <si>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</si>
  <si>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</si>
  <si>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</si>
  <si>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</si>
  <si>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</si>
  <si>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</si>
  <si>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</si>
  <si>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</si>
  <si>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</si>
  <si>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</si>
  <si>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</si>
  <si>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</si>
  <si>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</si>
  <si>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</si>
  <si>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</si>
  <si>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</si>
  <si>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</si>
  <si>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</si>
  <si>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</si>
  <si>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</si>
  <si>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</si>
  <si>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</si>
  <si>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</si>
  <si>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</si>
  <si>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</si>
  <si>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</si>
  <si>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</si>
  <si>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</si>
  <si>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</si>
  <si>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</si>
  <si>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</si>
  <si>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</si>
  <si>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</si>
  <si>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</si>
  <si>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</si>
  <si>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</si>
  <si>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</si>
  <si>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</si>
  <si>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</si>
  <si>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</si>
  <si>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</si>
  <si>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</si>
  <si>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</si>
  <si>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</si>
  <si>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</si>
  <si>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</si>
  <si>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</si>
  <si>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</si>
  <si>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</si>
  <si>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</si>
  <si>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</si>
  <si>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</si>
  <si>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</si>
  <si>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</si>
  <si>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</si>
  <si>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</si>
  <si>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</si>
  <si>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</si>
  <si>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</si>
  <si>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</si>
  <si>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</si>
  <si>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</si>
  <si>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</si>
  <si>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</si>
  <si>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</si>
  <si>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</si>
  <si>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</si>
  <si>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</si>
  <si>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</si>
  <si>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</si>
  <si>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</si>
  <si>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</si>
  <si>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</si>
  <si>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</si>
  <si>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</si>
  <si>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</si>
  <si>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</si>
  <si>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</si>
  <si>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</si>
  <si>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</si>
  <si>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</si>
  <si>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</si>
  <si>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</si>
  <si>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</si>
  <si>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</si>
  <si>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</si>
  <si>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</si>
  <si>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</si>
  <si>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</si>
  <si>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</si>
  <si>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</si>
  <si>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</si>
  <si>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</si>
  <si>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</si>
  <si>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</si>
  <si>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</si>
  <si>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</si>
  <si>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</si>
  <si>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</si>
  <si>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</si>
  <si>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</si>
  <si>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</si>
  <si>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</si>
  <si>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</si>
  <si>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</si>
  <si>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</si>
  <si>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</si>
  <si>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</si>
  <si>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</si>
  <si>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</si>
  <si>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</si>
  <si>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</si>
  <si>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</si>
  <si>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</si>
  <si>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</si>
  <si>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</si>
  <si>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</si>
  <si>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</si>
  <si>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</si>
  <si>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</si>
  <si>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</si>
  <si>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</si>
  <si>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</si>
  <si>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</si>
  <si>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</si>
  <si>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</si>
  <si>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</si>
  <si>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</si>
  <si>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</si>
  <si>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</si>
  <si>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</si>
  <si>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</si>
  <si>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</si>
  <si>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</si>
  <si>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</si>
  <si>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</si>
  <si>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</si>
  <si>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</si>
  <si>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</si>
  <si>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</si>
  <si>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</si>
  <si>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</si>
  <si>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</si>
  <si>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</si>
  <si>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</si>
  <si>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</si>
  <si>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</si>
  <si>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</si>
  <si>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</si>
  <si>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</si>
  <si>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</si>
  <si>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</si>
  <si>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</si>
  <si>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</si>
  <si>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</si>
  <si>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</si>
  <si>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</si>
  <si>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</si>
  <si>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</si>
  <si>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</si>
  <si>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</si>
  <si>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</si>
  <si>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</si>
  <si>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</si>
  <si>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</si>
  <si>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</si>
  <si>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</si>
  <si>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</si>
  <si>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</si>
  <si>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</si>
  <si>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</si>
  <si>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</si>
  <si>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</si>
  <si>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</si>
  <si>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</si>
  <si>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</si>
  <si>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</si>
  <si>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</si>
  <si>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</si>
  <si>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</si>
  <si>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</si>
  <si>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</si>
  <si>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</si>
  <si>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</si>
  <si>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</si>
  <si>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</si>
  <si>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</si>
  <si>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</si>
  <si>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</si>
  <si>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</si>
  <si>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</si>
  <si>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</si>
  <si>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</si>
  <si>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</si>
  <si>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</si>
  <si>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</si>
  <si>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</si>
  <si>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</si>
  <si>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</si>
  <si>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</si>
  <si>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</si>
  <si>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</si>
  <si>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</si>
  <si>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</si>
  <si>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</si>
  <si>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</si>
  <si>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</si>
  <si>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</si>
  <si>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</si>
  <si>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</si>
  <si>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</si>
  <si>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</si>
  <si>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</si>
  <si>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</si>
  <si>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</si>
  <si>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</si>
  <si>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</si>
  <si>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</si>
  <si>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</si>
  <si>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</si>
  <si>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</si>
  <si>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</si>
  <si>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</si>
  <si>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</si>
  <si>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</si>
  <si>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</si>
  <si>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</si>
  <si>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</si>
  <si>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</si>
  <si>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</si>
  <si>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</si>
  <si>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</si>
  <si>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</si>
  <si>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</si>
  <si>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</si>
  <si>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</si>
  <si>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</si>
  <si>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</si>
  <si>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</si>
  <si>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</si>
  <si>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</si>
  <si>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</si>
  <si>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</si>
  <si>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</si>
  <si>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</si>
  <si>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</si>
  <si>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</si>
  <si>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</si>
  <si>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</si>
  <si>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</si>
  <si>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</si>
  <si>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</si>
  <si>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</si>
  <si>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</si>
  <si>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</si>
  <si>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</si>
  <si>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</si>
  <si>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</si>
  <si>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</si>
  <si>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</si>
  <si>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</si>
  <si>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</si>
  <si>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</si>
  <si>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</si>
  <si>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</si>
  <si>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</si>
  <si>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</si>
  <si>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</si>
  <si>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</si>
  <si>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</si>
  <si>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</si>
  <si>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</si>
  <si>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</si>
  <si>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</si>
  <si>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</si>
  <si>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</si>
  <si>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</si>
  <si>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</si>
  <si>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</si>
  <si>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</si>
  <si>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</si>
  <si>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</si>
  <si>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</si>
  <si>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</si>
  <si>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</si>
  <si>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</si>
  <si>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</si>
  <si>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</si>
  <si>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</si>
  <si>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</si>
  <si>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</si>
  <si>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</si>
  <si>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</si>
  <si>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</si>
  <si>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</si>
  <si>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</si>
  <si>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</si>
  <si>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</si>
  <si>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</si>
  <si>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</si>
  <si>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</si>
  <si>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</si>
  <si>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</si>
  <si>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</si>
  <si>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</si>
  <si>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</si>
  <si>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</si>
  <si>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</si>
  <si>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</si>
  <si>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</si>
  <si>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</si>
  <si>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</si>
  <si>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</si>
  <si>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</si>
  <si>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</si>
  <si>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</si>
  <si>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</si>
  <si>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</si>
  <si>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</si>
  <si>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</si>
  <si>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</si>
  <si>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</si>
  <si>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</si>
  <si>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</si>
  <si>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</si>
  <si>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</si>
  <si>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</si>
  <si>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</si>
  <si>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</si>
  <si>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</si>
  <si>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</si>
  <si>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</si>
  <si>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</si>
  <si>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</si>
  <si>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</si>
  <si>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</si>
  <si>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</si>
  <si>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</si>
  <si>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</si>
  <si>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</si>
  <si>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</si>
  <si>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</si>
  <si>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</si>
  <si>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</si>
  <si>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</si>
  <si>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</si>
  <si>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</si>
  <si>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</si>
  <si>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</si>
  <si>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</si>
  <si>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</si>
  <si>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</si>
  <si>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</si>
  <si>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</si>
  <si>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</si>
  <si>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</si>
  <si>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</si>
  <si>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</si>
  <si>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</si>
  <si>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</si>
  <si>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</si>
  <si>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</si>
  <si>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</si>
  <si>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</si>
  <si>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</si>
  <si>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</si>
  <si>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</si>
  <si>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</si>
  <si>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</si>
  <si>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</si>
  <si>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</si>
  <si>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</si>
  <si>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</si>
  <si>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</si>
  <si>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</si>
  <si>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</si>
  <si>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</si>
  <si>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</si>
  <si>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</si>
  <si>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</si>
  <si>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</si>
  <si>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</si>
  <si>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</si>
  <si>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</si>
  <si>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</si>
  <si>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</si>
  <si>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</si>
  <si>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</si>
  <si>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</si>
  <si>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</si>
  <si>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</si>
  <si>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</si>
  <si>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</si>
  <si>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</si>
  <si>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</si>
  <si>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</si>
  <si>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</si>
  <si>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</si>
  <si>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</si>
  <si>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</si>
  <si>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</si>
  <si>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</si>
  <si>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</si>
  <si>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</si>
  <si>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</si>
  <si>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</si>
  <si>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</si>
  <si>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</si>
  <si>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</si>
  <si>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</si>
  <si>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</si>
  <si>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</si>
  <si>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</si>
  <si>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</si>
  <si>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</si>
  <si>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</si>
  <si>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</si>
  <si>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</si>
  <si>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</si>
  <si>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</si>
  <si>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</si>
  <si>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</si>
  <si>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</si>
  <si>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</si>
  <si>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</si>
  <si>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</si>
  <si>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</si>
  <si>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</si>
  <si>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</si>
  <si>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</si>
  <si>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</si>
  <si>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</si>
  <si>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</si>
  <si>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</si>
  <si>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</si>
  <si>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</si>
  <si>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</si>
  <si>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</si>
  <si>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</si>
  <si>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</si>
  <si>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</si>
  <si>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</si>
  <si>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</si>
  <si>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</si>
  <si>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</si>
  <si>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</si>
  <si>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</si>
  <si>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</si>
  <si>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</si>
  <si>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</si>
  <si>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</si>
  <si>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</si>
  <si>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</si>
  <si>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</si>
  <si>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</si>
  <si>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</si>
  <si>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</si>
  <si>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</si>
  <si>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</si>
  <si>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</si>
  <si>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</si>
  <si>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</si>
  <si>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</si>
  <si>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</si>
  <si>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</si>
  <si>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</si>
  <si>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</si>
  <si>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</si>
  <si>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</si>
  <si>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</si>
  <si>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</si>
  <si>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</si>
  <si>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</si>
  <si>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</si>
  <si>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</si>
  <si>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</si>
  <si>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</si>
  <si>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</si>
  <si>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</si>
  <si>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</si>
  <si>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</si>
  <si>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</si>
  <si>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</si>
  <si>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</si>
  <si>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</si>
  <si>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</si>
  <si>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</si>
  <si>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</si>
  <si>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</si>
  <si>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</si>
  <si>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</si>
  <si>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</si>
  <si>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</si>
  <si>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</si>
  <si>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</si>
  <si>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</si>
  <si>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</si>
  <si>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</si>
  <si>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</si>
  <si>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</si>
  <si>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</si>
  <si>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</si>
  <si>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</si>
  <si>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</si>
  <si>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</si>
  <si>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</si>
  <si>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</si>
  <si>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</si>
  <si>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</si>
  <si>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</si>
  <si>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</si>
  <si>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</si>
  <si>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</si>
  <si>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</si>
  <si>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</si>
  <si>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</si>
  <si>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</si>
  <si>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</si>
  <si>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</si>
  <si>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</si>
  <si>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</si>
  <si>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</si>
  <si>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</si>
  <si>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</si>
  <si>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</si>
  <si>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</si>
  <si>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</si>
  <si>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</si>
  <si>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</si>
  <si>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</si>
  <si>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</si>
  <si>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</si>
  <si>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</si>
  <si>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</si>
  <si>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</si>
  <si>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</si>
  <si>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</si>
  <si>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</si>
  <si>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</si>
  <si>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</si>
  <si>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</si>
  <si>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</si>
  <si>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</si>
  <si>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</si>
  <si>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</si>
  <si>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</si>
  <si>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</si>
  <si>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</si>
  <si>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</si>
  <si>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</si>
  <si>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</si>
  <si>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</si>
  <si>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</si>
  <si>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</si>
  <si>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</si>
  <si>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</si>
  <si>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</si>
  <si>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</si>
  <si>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</si>
  <si>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</si>
  <si>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</si>
  <si>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</si>
  <si>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</si>
  <si>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</si>
  <si>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</si>
  <si>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</si>
  <si>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</si>
  <si>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</si>
  <si>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</si>
  <si>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</si>
  <si>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</si>
  <si>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</si>
  <si>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</si>
  <si>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</si>
  <si>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</si>
  <si>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</si>
  <si>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</si>
  <si>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</si>
  <si>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</si>
  <si>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</si>
  <si>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</si>
  <si>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</si>
  <si>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</si>
  <si>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</si>
  <si>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</si>
  <si>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</si>
  <si>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</si>
  <si>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</si>
  <si>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</si>
  <si>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</si>
  <si>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</si>
  <si>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</si>
  <si>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</si>
  <si>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</si>
  <si>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</si>
  <si>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</si>
  <si>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</si>
  <si>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</si>
  <si>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</si>
  <si>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</si>
  <si>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</si>
  <si>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</si>
  <si>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</si>
  <si>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</si>
  <si>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</si>
  <si>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</si>
  <si>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</si>
  <si>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</si>
  <si>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</si>
  <si>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</si>
  <si>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</si>
  <si>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</si>
  <si>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</si>
  <si>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</si>
  <si>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</si>
  <si>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</si>
  <si>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</si>
  <si>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</si>
  <si>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</si>
  <si>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</si>
  <si>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</si>
  <si>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</si>
  <si>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</si>
  <si>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</si>
  <si>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</si>
  <si>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</si>
  <si>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</si>
  <si>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</si>
  <si>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</si>
  <si>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</si>
  <si>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</si>
  <si>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</si>
  <si>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</si>
  <si>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</si>
  <si>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</si>
  <si>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</si>
  <si>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</si>
  <si>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</si>
  <si>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</si>
  <si>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</si>
  <si>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</si>
  <si>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</si>
  <si>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</si>
  <si>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</si>
  <si>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</si>
  <si>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</si>
  <si>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</si>
  <si>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</si>
  <si>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</si>
  <si>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</si>
  <si>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</si>
  <si>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</si>
  <si>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</si>
  <si>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</si>
  <si>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</si>
  <si>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</si>
  <si>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</si>
  <si>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</si>
  <si>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</si>
  <si>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</si>
  <si>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</si>
  <si>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</si>
  <si>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</si>
  <si>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</si>
  <si>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</si>
  <si>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</si>
  <si>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</si>
  <si>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</si>
  <si>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</si>
  <si>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</si>
  <si>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</si>
  <si>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</si>
  <si>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</si>
  <si>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</si>
  <si>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</si>
  <si>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</si>
  <si>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</si>
  <si>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</si>
  <si>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</si>
  <si>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</si>
  <si>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</si>
  <si>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</si>
  <si>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</si>
  <si>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</si>
  <si>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</si>
  <si>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</si>
  <si>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</si>
  <si>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</si>
  <si>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</si>
  <si>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</si>
  <si>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</si>
  <si>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</si>
  <si>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</si>
  <si>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</si>
  <si>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</si>
  <si>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</si>
  <si>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</si>
  <si>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</si>
  <si>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</si>
  <si>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</si>
  <si>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</si>
  <si>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</si>
  <si>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</si>
  <si>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</si>
  <si>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</si>
  <si>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</si>
  <si>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</si>
  <si>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</si>
  <si>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</si>
  <si>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</si>
  <si>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</si>
  <si>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</si>
  <si>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</si>
  <si>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</si>
  <si>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</si>
  <si>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</si>
  <si>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</si>
  <si>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</si>
  <si>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</si>
  <si>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</si>
  <si>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</si>
  <si>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</si>
  <si>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</si>
  <si>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</si>
  <si>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</si>
  <si>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</si>
  <si>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</si>
  <si>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</si>
  <si>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</si>
  <si>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</si>
  <si>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</si>
  <si>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</si>
  <si>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</si>
  <si>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</si>
  <si>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</si>
  <si>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</si>
  <si>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</si>
  <si>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</si>
  <si>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</si>
  <si>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</si>
  <si>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</si>
  <si>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</si>
  <si>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</si>
  <si>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</si>
  <si>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</si>
  <si>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</si>
  <si>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</si>
  <si>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</si>
  <si>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</si>
  <si>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</si>
  <si>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</si>
  <si>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</si>
  <si>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</si>
  <si>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</si>
  <si>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</si>
  <si>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</si>
  <si>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</si>
  <si>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</si>
  <si>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</si>
  <si>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</si>
  <si>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</si>
  <si>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</si>
  <si>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</si>
  <si>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</si>
  <si>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</si>
  <si>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</si>
  <si>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</si>
  <si>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</si>
  <si>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</si>
  <si>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</si>
  <si>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</si>
  <si>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</si>
  <si>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</si>
  <si>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</si>
  <si>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</si>
  <si>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</si>
  <si>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</si>
  <si>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</si>
  <si>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</si>
  <si>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</si>
  <si>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</si>
  <si>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</si>
  <si>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</si>
  <si>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</si>
  <si>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</si>
  <si>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</si>
  <si>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</si>
  <si>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</si>
  <si>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</si>
  <si>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</si>
  <si>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</si>
  <si>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</si>
  <si>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</si>
  <si>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</si>
  <si>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</si>
  <si>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</si>
  <si>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</si>
  <si>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</si>
  <si>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</si>
  <si>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</si>
  <si>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</si>
  <si>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</si>
  <si>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</si>
  <si>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</si>
  <si>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</si>
  <si>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</si>
  <si>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</si>
  <si>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</si>
  <si>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</si>
  <si>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</si>
  <si>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</si>
  <si>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</si>
  <si>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</si>
  <si>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</si>
  <si>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</si>
  <si>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</si>
  <si>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</si>
  <si>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</si>
  <si>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</si>
  <si>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</si>
  <si>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</si>
  <si>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</si>
  <si>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</si>
  <si>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</si>
  <si>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</si>
  <si>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</si>
  <si>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</si>
  <si>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</si>
  <si>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</si>
  <si>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</si>
  <si>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</si>
  <si>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</si>
  <si>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</si>
  <si>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</si>
  <si>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</si>
  <si>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</si>
  <si>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</si>
  <si>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</si>
  <si>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</si>
  <si>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</si>
  <si>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</si>
  <si>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</si>
  <si>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</si>
  <si>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</si>
  <si>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</si>
  <si>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</si>
  <si>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</si>
  <si>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</si>
  <si>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</si>
  <si>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</si>
  <si>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</si>
  <si>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</si>
  <si>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</si>
  <si>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</si>
  <si>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</si>
  <si>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</si>
  <si>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</si>
  <si>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</si>
  <si>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</si>
  <si>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</si>
  <si>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</si>
  <si>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</si>
  <si>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</si>
  <si>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</si>
  <si>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</si>
  <si>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</si>
  <si>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</si>
  <si>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</si>
  <si>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</si>
  <si>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</si>
  <si>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</si>
  <si>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</si>
  <si>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</si>
  <si>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</si>
  <si>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</si>
  <si>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</si>
  <si>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</si>
  <si>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</si>
  <si>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</si>
  <si>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</si>
  <si>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</si>
  <si>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</si>
  <si>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</si>
  <si>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</si>
  <si>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</si>
  <si>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</si>
  <si>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</si>
  <si>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</si>
  <si>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</si>
  <si>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</si>
  <si>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</si>
  <si>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</si>
  <si>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</si>
  <si>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</si>
  <si>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</si>
  <si>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</si>
  <si>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</si>
  <si>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</si>
  <si>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</si>
  <si>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</si>
  <si>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</si>
  <si>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</si>
  <si>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</si>
  <si>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</si>
  <si>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</si>
  <si>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</si>
  <si>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</si>
  <si>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</si>
  <si>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</si>
  <si>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</si>
  <si>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</si>
  <si>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</si>
  <si>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</si>
  <si>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</si>
  <si>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</si>
  <si>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</si>
  <si>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</si>
  <si>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</si>
  <si>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</si>
  <si>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</si>
  <si>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</si>
  <si>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</si>
  <si>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</si>
  <si>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</si>
  <si>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</si>
  <si>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</si>
  <si>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</si>
  <si>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</si>
  <si>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</si>
  <si>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</si>
  <si>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</si>
  <si>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</si>
  <si>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</si>
  <si>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</si>
  <si>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</si>
  <si>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</si>
  <si>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</si>
  <si>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</si>
  <si>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</si>
  <si>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</si>
  <si>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</si>
  <si>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</si>
  <si>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</si>
  <si>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</si>
  <si>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</si>
  <si>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</si>
  <si>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</si>
  <si>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</si>
  <si>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</si>
  <si>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</si>
  <si>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</si>
  <si>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</si>
  <si>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</si>
  <si>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</si>
  <si>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</si>
  <si>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</si>
  <si>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</si>
  <si>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</si>
  <si>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</si>
  <si>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</si>
  <si>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</si>
  <si>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</si>
  <si>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</si>
  <si>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</si>
  <si>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</si>
  <si>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</si>
  <si>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</si>
  <si>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</si>
  <si>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</si>
  <si>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</si>
  <si>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</si>
  <si>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</si>
  <si>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</si>
  <si>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</si>
  <si>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</si>
  <si>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</si>
  <si>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</si>
  <si>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</si>
  <si>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</si>
  <si>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</si>
  <si>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</si>
  <si>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</si>
  <si>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</si>
  <si>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</si>
  <si>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</si>
  <si>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</si>
  <si>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</si>
  <si>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</si>
  <si>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</si>
  <si>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</si>
  <si>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</si>
  <si>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</si>
  <si>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</si>
  <si>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</si>
  <si>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</si>
  <si>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</si>
  <si>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</si>
  <si>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</si>
  <si>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</si>
  <si>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</si>
  <si>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</si>
  <si>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</si>
  <si>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</si>
  <si>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</si>
  <si>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</si>
  <si>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</si>
  <si>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</si>
  <si>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</si>
  <si>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</si>
  <si>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</si>
  <si>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</si>
  <si>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</si>
  <si>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</si>
  <si>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</si>
  <si>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</si>
  <si>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</si>
  <si>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</si>
  <si>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</si>
  <si>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</si>
  <si>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</si>
  <si>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</si>
  <si>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</si>
  <si>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</si>
  <si>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</si>
  <si>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</si>
  <si>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</si>
  <si>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</si>
  <si>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</si>
  <si>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</si>
  <si>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</si>
  <si>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</si>
  <si>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</si>
  <si>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</si>
  <si>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</si>
  <si>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</si>
  <si>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</si>
  <si>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</si>
  <si>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</si>
  <si>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</si>
  <si>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</si>
  <si>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</si>
  <si>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</si>
  <si>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</si>
  <si>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</si>
  <si>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</si>
  <si>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</si>
  <si>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</si>
  <si>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</si>
  <si>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</si>
  <si>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</si>
  <si>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</si>
  <si>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</si>
  <si>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</si>
  <si>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</si>
  <si>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</si>
  <si>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</si>
  <si>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</si>
  <si>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</si>
  <si>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</si>
  <si>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</si>
  <si>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</si>
  <si>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</si>
  <si>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</si>
  <si>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</si>
  <si>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</si>
  <si>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</si>
  <si>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</si>
  <si>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</si>
  <si>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</si>
  <si>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</si>
  <si>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</si>
  <si>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</si>
  <si>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</si>
  <si>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</si>
  <si>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</si>
  <si>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</si>
  <si>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</si>
  <si>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</si>
  <si>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</si>
  <si>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</si>
  <si>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</si>
  <si>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</si>
  <si>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</si>
  <si>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</si>
  <si>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</si>
  <si>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</si>
  <si>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</si>
  <si>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</si>
  <si>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</si>
  <si>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</si>
  <si>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</si>
  <si>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</si>
  <si>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</si>
  <si>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</si>
  <si>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</si>
  <si>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</si>
  <si>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</si>
  <si>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</si>
  <si>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</si>
  <si>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</si>
  <si>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</si>
  <si>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</si>
  <si>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</si>
  <si>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</si>
  <si>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</si>
  <si>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</si>
  <si>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</si>
  <si>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</si>
  <si>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</si>
  <si>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</si>
  <si>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</si>
  <si>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</si>
  <si>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</si>
  <si>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</si>
  <si>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</si>
  <si>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</si>
  <si>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</si>
  <si>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</si>
  <si>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</si>
  <si>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</si>
  <si>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</si>
  <si>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</si>
  <si>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</si>
  <si>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</si>
  <si>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</si>
  <si>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</si>
  <si>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</si>
  <si>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</si>
  <si>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</si>
  <si>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</si>
  <si>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</si>
  <si>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</si>
  <si>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</si>
  <si>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</si>
  <si>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</si>
  <si>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</si>
  <si>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</si>
  <si>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</si>
  <si>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</si>
  <si>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</si>
  <si>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</si>
  <si>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</si>
  <si>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</si>
  <si>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</si>
  <si>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</si>
  <si>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</si>
  <si>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</si>
  <si>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</si>
  <si>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</si>
  <si>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</si>
  <si>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</si>
  <si>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</si>
  <si>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</si>
  <si>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</si>
  <si>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</si>
  <si>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</si>
  <si>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</si>
  <si>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</si>
  <si>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</si>
  <si>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</si>
  <si>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</si>
  <si>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</si>
  <si>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</si>
  <si>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</si>
  <si>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</si>
  <si>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</si>
  <si>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</si>
  <si>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</si>
  <si>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</si>
  <si>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</si>
  <si>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</si>
  <si>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</si>
  <si>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</si>
  <si>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</si>
  <si>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</si>
  <si>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</si>
  <si>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</si>
  <si>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</si>
  <si>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</si>
  <si>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</si>
  <si>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</si>
  <si>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</si>
  <si>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</si>
  <si>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</si>
  <si>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</si>
  <si>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</si>
  <si>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</si>
  <si>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</si>
  <si>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</si>
  <si>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</si>
  <si>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</si>
  <si>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</si>
  <si>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</si>
  <si>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</si>
  <si>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</si>
  <si>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</si>
  <si>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</si>
  <si>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</si>
  <si>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</si>
  <si>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</si>
  <si>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</si>
  <si>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</si>
  <si>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</si>
  <si>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</si>
  <si>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</si>
  <si>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</si>
  <si>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</si>
  <si>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</si>
  <si>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</si>
  <si>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</si>
  <si>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</si>
  <si>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</si>
  <si>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</si>
  <si>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</si>
  <si>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</si>
  <si>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</si>
  <si>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</si>
  <si>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</si>
  <si>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</si>
  <si>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</si>
  <si>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</si>
  <si>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</si>
  <si>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</si>
  <si>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</si>
  <si>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</si>
  <si>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</si>
  <si>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</si>
  <si>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</si>
  <si>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</si>
  <si>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</si>
  <si>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</si>
  <si>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</si>
  <si>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</si>
  <si>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</si>
  <si>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</si>
  <si>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</si>
  <si>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</si>
  <si>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</si>
  <si>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</si>
  <si>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</si>
  <si>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</si>
  <si>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</si>
  <si>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</si>
  <si>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</si>
  <si>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</si>
  <si>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</si>
  <si>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</si>
  <si>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</si>
  <si>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</si>
  <si>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</si>
  <si>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</si>
  <si>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</si>
  <si>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</si>
  <si>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</si>
  <si>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</si>
  <si>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</si>
  <si>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</si>
  <si>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</si>
  <si>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</si>
  <si>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</si>
  <si>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</si>
  <si>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</si>
  <si>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</si>
  <si>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</si>
  <si>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</si>
  <si>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</si>
  <si>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</si>
  <si>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</si>
  <si>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</si>
  <si>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</si>
  <si>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</si>
  <si>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</si>
  <si>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</si>
  <si>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</si>
  <si>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</si>
  <si>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</si>
  <si>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</si>
  <si>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</si>
  <si>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</si>
  <si>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</si>
  <si>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</si>
  <si>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</si>
  <si>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</si>
  <si>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</si>
  <si>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</si>
  <si>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</si>
  <si>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</si>
  <si>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</si>
  <si>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</si>
  <si>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</si>
  <si>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</si>
  <si>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</si>
  <si>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</si>
  <si>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</si>
  <si>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</si>
  <si>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</si>
  <si>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</si>
  <si>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</si>
  <si>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</si>
  <si>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</si>
  <si>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</si>
  <si>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</si>
  <si>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</si>
  <si>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</si>
  <si>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</si>
  <si>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</si>
  <si>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</si>
  <si>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</si>
  <si>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</si>
  <si>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</si>
  <si>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</si>
  <si>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</si>
  <si>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</si>
  <si>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</si>
  <si>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</si>
  <si>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</si>
  <si>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</si>
  <si>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</si>
  <si>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</si>
  <si>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</si>
  <si>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</si>
  <si>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</si>
  <si>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</si>
  <si>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</si>
  <si>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</si>
  <si>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</si>
  <si>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</si>
  <si>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</si>
  <si>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</si>
  <si>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</si>
  <si>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</si>
  <si>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</si>
  <si>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</si>
  <si>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</si>
  <si>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</si>
  <si>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</si>
  <si>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</si>
  <si>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</si>
  <si>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</si>
  <si>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</si>
  <si>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</si>
  <si>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</si>
  <si>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</si>
  <si>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</si>
  <si>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</si>
  <si>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</si>
  <si>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</si>
  <si>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</si>
  <si>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</si>
  <si>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</si>
  <si>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</si>
  <si>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</si>
  <si>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</si>
  <si>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</si>
  <si>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</si>
  <si>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</si>
  <si>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</si>
  <si>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</si>
  <si>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</si>
  <si>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</si>
  <si>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</si>
  <si>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</si>
  <si>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</si>
  <si>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</si>
  <si>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</si>
  <si>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</si>
  <si>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</si>
  <si>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</si>
  <si>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</si>
  <si>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</si>
  <si>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</si>
  <si>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</si>
  <si>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</si>
  <si>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</si>
  <si>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</si>
  <si>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</si>
  <si>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</si>
  <si>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</si>
  <si>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</si>
  <si>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</si>
  <si>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</si>
  <si>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</si>
  <si>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</si>
  <si>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</si>
  <si>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</si>
  <si>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</si>
  <si>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</si>
  <si>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</si>
  <si>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</si>
  <si>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</si>
  <si>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</si>
  <si>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</si>
  <si>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</si>
  <si>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</si>
  <si>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</si>
  <si>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</si>
  <si>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</si>
  <si>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</si>
  <si>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</si>
  <si>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</si>
  <si>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</si>
  <si>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</si>
  <si>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</si>
  <si>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</si>
  <si>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</si>
  <si>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</si>
  <si>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</si>
  <si>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</si>
  <si>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</si>
  <si>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</si>
  <si>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</si>
  <si>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</si>
  <si>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</si>
  <si>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</si>
  <si>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</si>
  <si>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</si>
  <si>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</si>
  <si>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</si>
  <si>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</si>
  <si>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</si>
  <si>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</si>
  <si>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</si>
  <si>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</si>
  <si>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</si>
  <si>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</si>
  <si>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</si>
  <si>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</si>
  <si>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</si>
  <si>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</si>
  <si>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</si>
  <si>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</si>
  <si>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</si>
  <si>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</si>
  <si>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</si>
  <si>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</si>
  <si>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</si>
  <si>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</si>
  <si>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</si>
  <si>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</si>
  <si>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</si>
  <si>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</si>
  <si>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</si>
  <si>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</si>
  <si>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</si>
  <si>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</si>
  <si>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</si>
  <si>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</si>
  <si>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</si>
  <si>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</si>
  <si>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</si>
  <si>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</si>
  <si>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</si>
  <si>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</si>
  <si>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</si>
  <si>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</si>
  <si>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</si>
  <si>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</si>
  <si>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</si>
  <si>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</si>
  <si>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</si>
  <si>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</si>
  <si>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</si>
  <si>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</si>
  <si>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</si>
  <si>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</si>
  <si>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</si>
  <si>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</si>
  <si>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</si>
  <si>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</si>
  <si>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</si>
  <si>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</si>
  <si>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</si>
  <si>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</si>
  <si>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</si>
  <si>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</si>
  <si>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</si>
  <si>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</si>
  <si>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</si>
  <si>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</si>
  <si>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</si>
  <si>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</si>
  <si>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</si>
  <si>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</si>
  <si>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</si>
  <si>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</si>
  <si>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</si>
  <si>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</si>
  <si>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</si>
  <si>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</si>
  <si>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</si>
  <si>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</si>
  <si>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</si>
  <si>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</si>
  <si>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</si>
  <si>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</si>
  <si>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</si>
  <si>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</si>
  <si>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</si>
  <si>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</si>
  <si>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</si>
  <si>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</si>
  <si>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</si>
  <si>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</si>
  <si>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</si>
  <si>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</si>
  <si>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</si>
  <si>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</si>
  <si>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</si>
  <si>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</si>
  <si>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</si>
  <si>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</si>
  <si>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</si>
  <si>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</si>
  <si>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</si>
  <si>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</si>
  <si>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</si>
  <si>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</si>
  <si>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</si>
  <si>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</si>
  <si>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</si>
  <si>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</si>
  <si>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</si>
  <si>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</si>
  <si>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</si>
  <si>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</si>
  <si>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</si>
  <si>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</si>
  <si>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</si>
  <si>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</si>
  <si>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</si>
  <si>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</si>
  <si>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</si>
  <si>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</si>
  <si>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</si>
  <si>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</si>
  <si>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</si>
  <si>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</si>
  <si>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</si>
  <si>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</si>
  <si>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</si>
  <si>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</si>
  <si>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</si>
  <si>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</si>
  <si>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</si>
  <si>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</si>
  <si>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</si>
  <si>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</si>
  <si>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</si>
  <si>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</si>
  <si>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</si>
  <si>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</si>
  <si>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</si>
  <si>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</si>
  <si>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</si>
  <si>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</si>
  <si>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</si>
  <si>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</si>
  <si>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</si>
  <si>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</si>
  <si>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</si>
  <si>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</si>
  <si>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</si>
  <si>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</si>
  <si>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</si>
  <si>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</si>
  <si>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</si>
  <si>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</si>
  <si>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</si>
  <si>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</si>
  <si>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</si>
  <si>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</si>
  <si>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</si>
  <si>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</si>
  <si>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</si>
  <si>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</si>
  <si>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</si>
  <si>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</si>
  <si>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</si>
  <si>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</si>
  <si>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</si>
  <si>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</si>
  <si>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</si>
  <si>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</si>
  <si>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</si>
  <si>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</si>
  <si>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</si>
  <si>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</si>
  <si>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</si>
  <si>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</si>
  <si>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</si>
  <si>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</si>
  <si>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</si>
  <si>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</si>
  <si>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</si>
  <si>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</si>
  <si>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</si>
  <si>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</si>
  <si>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</si>
  <si>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</si>
  <si>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</si>
  <si>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</si>
  <si>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</si>
  <si>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</si>
  <si>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</si>
  <si>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</si>
  <si>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</si>
  <si>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</si>
  <si>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</si>
  <si>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</si>
  <si>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</si>
  <si>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</si>
  <si>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</si>
  <si>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</si>
  <si>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</si>
  <si>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</si>
  <si>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</si>
  <si>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</si>
  <si>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</si>
  <si>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</si>
  <si>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</si>
  <si>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</si>
  <si>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</si>
  <si>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</si>
  <si>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</si>
  <si>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</si>
  <si>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</si>
  <si>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</si>
  <si>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</si>
  <si>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</si>
  <si>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</si>
  <si>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</si>
  <si>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</si>
  <si>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</si>
  <si>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</si>
  <si>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</si>
  <si>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</si>
  <si>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</si>
  <si>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</si>
  <si>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</si>
  <si>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</si>
  <si>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</si>
  <si>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</si>
  <si>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</si>
  <si>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</si>
  <si>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</si>
  <si>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</si>
  <si>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</si>
  <si>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</si>
  <si>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</si>
  <si>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</si>
  <si>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</si>
  <si>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</si>
  <si>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</si>
  <si>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</si>
  <si>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</si>
  <si>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</si>
  <si>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</si>
  <si>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</si>
  <si>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</si>
  <si>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</si>
  <si>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</si>
  <si>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</si>
  <si>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</si>
  <si>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</si>
  <si>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</si>
  <si>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</si>
  <si>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</si>
  <si>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</si>
  <si>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</si>
  <si>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</si>
  <si>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</si>
  <si>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</si>
  <si>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</si>
  <si>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</si>
  <si>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</si>
  <si>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</si>
  <si>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</si>
  <si>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</si>
  <si>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</si>
  <si>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</si>
  <si>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</si>
  <si>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</si>
  <si>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</si>
  <si>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</si>
  <si>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</si>
  <si>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</si>
  <si>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</si>
  <si>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</si>
  <si>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</si>
  <si>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</si>
  <si>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</si>
  <si>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</si>
  <si>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</si>
  <si>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</si>
  <si>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</si>
  <si>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</si>
  <si>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</si>
  <si>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</si>
  <si>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</si>
  <si>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</si>
  <si>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</si>
  <si>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</si>
  <si>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</si>
  <si>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</si>
  <si>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</si>
  <si>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</si>
  <si>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</si>
  <si>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</si>
  <si>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</si>
  <si>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</si>
  <si>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</si>
  <si>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</si>
  <si>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</si>
  <si>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</si>
  <si>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</si>
  <si>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</si>
  <si>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</si>
  <si>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</si>
  <si>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</si>
  <si>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</si>
  <si>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</si>
  <si>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</si>
  <si>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</si>
  <si>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</si>
  <si>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</si>
  <si>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</si>
  <si>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</si>
  <si>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</si>
  <si>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</si>
  <si>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</si>
  <si>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</si>
  <si>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</si>
  <si>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</si>
  <si>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</si>
  <si>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</si>
  <si>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</si>
  <si>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</si>
  <si>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</si>
  <si>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</si>
  <si>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</si>
  <si>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</si>
  <si>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</si>
  <si>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</si>
  <si>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</si>
  <si>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</si>
  <si>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</si>
  <si>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</si>
  <si>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</si>
  <si>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</si>
  <si>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</si>
  <si>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</si>
  <si>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</si>
  <si>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</si>
  <si>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</si>
  <si>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</si>
  <si>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</si>
  <si>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</si>
  <si>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</si>
  <si>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</si>
  <si>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</si>
  <si>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</si>
  <si>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</si>
  <si>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</si>
  <si>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</si>
  <si>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</si>
  <si>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</si>
  <si>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</si>
  <si>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</si>
  <si>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</si>
  <si>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</si>
  <si>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</si>
  <si>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</si>
  <si>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</si>
  <si>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</si>
  <si>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</si>
  <si>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</si>
  <si>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</si>
  <si>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</si>
  <si>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</si>
  <si>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</si>
  <si>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</si>
  <si>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</si>
  <si>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</si>
  <si>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</si>
  <si>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</si>
  <si>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</si>
  <si>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</si>
  <si>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</si>
  <si>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</si>
  <si>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</si>
  <si>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</si>
  <si>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</si>
  <si>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</si>
  <si>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</si>
  <si>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</si>
  <si>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</si>
  <si>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</si>
  <si>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</si>
  <si>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</si>
  <si>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</si>
  <si>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</si>
  <si>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</si>
  <si>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</si>
  <si>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</si>
  <si>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</si>
  <si>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</si>
  <si>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</si>
  <si>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</si>
  <si>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</si>
  <si>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</si>
  <si>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</si>
  <si>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</si>
  <si>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</si>
  <si>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</si>
  <si>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</si>
  <si>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</si>
  <si>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</si>
  <si>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</si>
  <si>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</si>
  <si>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</si>
  <si>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</si>
  <si>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</si>
  <si>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</si>
  <si>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</si>
  <si>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</si>
  <si>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</si>
  <si>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</si>
  <si>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</si>
  <si>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</si>
  <si>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</si>
  <si>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</si>
  <si>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</si>
  <si>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</si>
  <si>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</si>
  <si>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</si>
  <si>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</si>
  <si>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</si>
  <si>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</si>
  <si>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</si>
  <si>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</si>
  <si>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</si>
  <si>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</si>
  <si>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</si>
  <si>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</si>
  <si>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</si>
  <si>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</si>
  <si>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</si>
  <si>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</si>
  <si>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</si>
  <si>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</si>
  <si>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</si>
  <si>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</si>
  <si>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</si>
  <si>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</si>
  <si>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</si>
  <si>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</si>
  <si>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</si>
  <si>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</si>
  <si>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</si>
  <si>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</si>
  <si>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</si>
  <si>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</si>
  <si>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</si>
  <si>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</si>
  <si>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</si>
  <si>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</si>
  <si>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</si>
  <si>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</si>
  <si>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</si>
  <si>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</si>
  <si>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</si>
  <si>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</si>
  <si>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</si>
  <si>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</si>
  <si>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</si>
  <si>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</si>
  <si>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</si>
  <si>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</si>
  <si>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</si>
  <si>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</si>
  <si>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</si>
  <si>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</si>
  <si>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</si>
  <si>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</si>
  <si>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</si>
  <si>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</si>
  <si>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</si>
  <si>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</si>
  <si>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</si>
  <si>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</si>
  <si>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</si>
  <si>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</si>
  <si>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</si>
  <si>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</si>
  <si>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</si>
  <si>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</si>
  <si>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</si>
  <si>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</si>
  <si>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</si>
  <si>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</si>
  <si>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</si>
  <si>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</si>
  <si>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</si>
  <si>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</si>
  <si>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</si>
  <si>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</si>
  <si>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</si>
  <si>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</si>
  <si>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</si>
  <si>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</si>
  <si>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</si>
  <si>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</si>
  <si>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</si>
  <si>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</si>
  <si>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</si>
  <si>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</si>
  <si>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</si>
  <si>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</si>
  <si>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</si>
  <si>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</si>
  <si>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</si>
  <si>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</si>
  <si>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</si>
  <si>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</si>
  <si>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</si>
  <si>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</si>
  <si>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</si>
  <si>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</si>
  <si>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</si>
  <si>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</si>
  <si>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</si>
  <si>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</si>
  <si>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</si>
  <si>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</si>
  <si>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</si>
  <si>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</si>
  <si>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</si>
  <si>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</si>
  <si>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</si>
  <si>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</si>
  <si>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</si>
  <si>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</si>
  <si>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</si>
  <si>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</si>
  <si>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</si>
  <si>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</si>
  <si>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</si>
  <si>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</si>
  <si>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</si>
  <si>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</si>
  <si>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</si>
  <si>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</si>
  <si>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</si>
  <si>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</si>
  <si>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</si>
  <si>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</si>
  <si>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</si>
  <si>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</si>
  <si>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</si>
  <si>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</si>
  <si>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</si>
  <si>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</si>
  <si>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</si>
  <si>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</si>
  <si>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</si>
  <si>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</si>
  <si>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</si>
  <si>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</si>
  <si>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</si>
  <si>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</si>
  <si>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</si>
  <si>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</si>
  <si>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</si>
  <si>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</si>
  <si>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</si>
  <si>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</si>
  <si>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</si>
  <si>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</si>
  <si>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</si>
  <si>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</si>
  <si>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</si>
  <si>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</si>
  <si>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</si>
  <si>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</si>
  <si>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</si>
  <si>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</si>
  <si>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</si>
  <si>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</si>
  <si>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</si>
  <si>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</si>
  <si>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</si>
  <si>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</si>
  <si>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</si>
  <si>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</si>
  <si>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</si>
  <si>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</si>
  <si>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</si>
  <si>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</si>
  <si>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</si>
  <si>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</si>
  <si>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</si>
  <si>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</si>
  <si>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</si>
  <si>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</si>
  <si>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</si>
  <si>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</si>
  <si>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</si>
  <si>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</si>
  <si>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</si>
  <si>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</si>
  <si>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</si>
  <si>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</si>
  <si>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</si>
  <si>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</si>
  <si>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</si>
  <si>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</si>
  <si>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</si>
  <si>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</si>
  <si>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</si>
  <si>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</si>
  <si>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</si>
  <si>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</si>
  <si>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</si>
  <si>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</si>
  <si>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</si>
  <si>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</si>
  <si>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</si>
  <si>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</si>
  <si>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</si>
  <si>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</si>
  <si>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</si>
  <si>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</si>
  <si>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</si>
  <si>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</si>
  <si>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</si>
  <si>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</si>
  <si>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</si>
  <si>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</si>
  <si>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</si>
  <si>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</si>
  <si>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</si>
  <si>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</si>
  <si>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</si>
  <si>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</si>
  <si>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</si>
  <si>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</si>
  <si>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</si>
  <si>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</si>
  <si>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</si>
  <si>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</si>
  <si>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</si>
  <si>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</si>
  <si>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</si>
  <si>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</si>
  <si>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</si>
  <si>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</si>
  <si>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</si>
  <si>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</si>
  <si>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</si>
  <si>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</si>
  <si>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</si>
  <si>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</si>
  <si>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</si>
  <si>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</si>
  <si>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</si>
  <si>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</si>
  <si>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</si>
  <si>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</si>
  <si>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</si>
  <si>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</si>
  <si>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</si>
  <si>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</si>
  <si>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</si>
  <si>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</si>
  <si>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</si>
  <si>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</si>
  <si>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</si>
  <si>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</si>
  <si>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</si>
  <si>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</si>
  <si>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</si>
  <si>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</si>
  <si>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</si>
  <si>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</si>
  <si>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</si>
  <si>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</si>
  <si>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</si>
  <si>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</si>
  <si>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</si>
  <si>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</si>
  <si>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</si>
  <si>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</si>
  <si>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</si>
  <si>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</si>
  <si>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</si>
  <si>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</si>
  <si>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</si>
  <si>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</si>
  <si>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</si>
  <si>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</si>
  <si>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</si>
  <si>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</si>
  <si>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</si>
  <si>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</si>
  <si>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</si>
  <si>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</si>
  <si>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</si>
  <si>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</si>
  <si>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</si>
  <si>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</si>
  <si>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</si>
  <si>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</si>
  <si>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</si>
  <si>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</si>
  <si>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</si>
  <si>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</si>
  <si>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</si>
  <si>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</si>
  <si>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</si>
  <si>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</si>
  <si>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</si>
  <si>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</si>
  <si>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</si>
  <si>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</si>
  <si>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</si>
  <si>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</si>
  <si>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</si>
  <si>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</si>
  <si>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</si>
  <si>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</si>
  <si>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</si>
  <si>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</si>
  <si>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</si>
  <si>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</si>
  <si>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</si>
  <si>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</si>
  <si>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</si>
  <si>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</si>
  <si>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</si>
  <si>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</si>
  <si>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</si>
  <si>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</si>
  <si>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</si>
  <si>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</si>
  <si>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</si>
  <si>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</si>
  <si>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</si>
  <si>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</si>
  <si>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</si>
  <si>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</si>
  <si>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</si>
  <si>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</si>
  <si>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</si>
  <si>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</si>
  <si>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</si>
  <si>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</si>
  <si>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</si>
  <si>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</si>
  <si>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</si>
  <si>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</si>
  <si>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</si>
  <si>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</si>
  <si>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</si>
  <si>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</si>
  <si>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</si>
  <si>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</si>
  <si>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</si>
  <si>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</si>
  <si>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</si>
  <si>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</si>
  <si>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</si>
  <si>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</si>
  <si>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</si>
  <si>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</si>
  <si>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</si>
  <si>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</si>
  <si>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</si>
  <si>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</si>
  <si>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</si>
  <si>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</si>
  <si>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</si>
  <si>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</si>
  <si>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</si>
  <si>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</si>
  <si>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</si>
  <si>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</si>
  <si>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</si>
  <si>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</si>
  <si>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</si>
  <si>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</si>
  <si>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</si>
  <si>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</si>
  <si>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</si>
  <si>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</si>
  <si>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</si>
  <si>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</si>
  <si>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</si>
  <si>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</si>
  <si>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</si>
  <si>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</si>
  <si>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</si>
  <si>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</si>
  <si>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</si>
  <si>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</si>
  <si>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</si>
  <si>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</si>
  <si>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</si>
  <si>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</si>
  <si>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</si>
  <si>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</si>
  <si>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</si>
  <si>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</si>
  <si>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</si>
  <si>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</si>
  <si>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</si>
  <si>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</si>
  <si>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</si>
  <si>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</si>
  <si>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</si>
  <si>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</si>
  <si>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</si>
  <si>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</si>
  <si>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</si>
  <si>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</si>
  <si>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</si>
  <si>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</si>
  <si>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</si>
  <si>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</si>
  <si>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</si>
  <si>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</si>
  <si>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</si>
  <si>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</si>
  <si>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</si>
  <si>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</si>
  <si>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</si>
  <si>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</si>
  <si>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</si>
  <si>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</si>
  <si>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</si>
  <si>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</si>
  <si>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</si>
  <si>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</si>
  <si>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</si>
  <si>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</si>
  <si>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</si>
  <si>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</si>
  <si>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</si>
  <si>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</si>
  <si>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</si>
  <si>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</si>
  <si>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</si>
  <si>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</si>
  <si>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</si>
  <si>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</si>
  <si>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</si>
  <si>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</si>
  <si>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</si>
  <si>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</si>
  <si>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</si>
  <si>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</si>
  <si>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</si>
  <si>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</si>
  <si>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</si>
  <si>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</si>
  <si>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</si>
  <si>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</si>
  <si>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</si>
  <si>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</si>
  <si>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</si>
  <si>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</si>
  <si>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</si>
  <si>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</si>
  <si>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</si>
  <si>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</si>
  <si>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</si>
  <si>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</si>
  <si>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</si>
  <si>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</si>
  <si>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</si>
  <si>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</si>
  <si>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</si>
  <si>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</si>
  <si>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</si>
  <si>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</si>
  <si>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</si>
  <si>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</si>
  <si>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</si>
  <si>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</si>
  <si>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</si>
  <si>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</si>
  <si>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</si>
  <si>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</si>
  <si>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</si>
  <si>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</si>
  <si>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</si>
  <si>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</si>
  <si>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</si>
  <si>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</si>
  <si>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</si>
  <si>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</si>
  <si>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</si>
  <si>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</si>
  <si>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</si>
  <si>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</si>
  <si>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</si>
  <si>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</si>
  <si>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</si>
  <si>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</si>
  <si>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</si>
  <si>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</si>
  <si>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</si>
  <si>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</si>
  <si>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</si>
  <si>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</si>
  <si>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</si>
  <si>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</si>
  <si>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</si>
  <si>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</si>
  <si>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</si>
  <si>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</si>
  <si>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</si>
  <si>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</si>
  <si>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</si>
  <si>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</si>
  <si>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</si>
  <si>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</si>
  <si>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</si>
  <si>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</si>
  <si>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</si>
  <si>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</si>
  <si>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</si>
  <si>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</si>
  <si>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</si>
  <si>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</si>
  <si>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</si>
  <si>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</si>
  <si>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</si>
  <si>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</si>
  <si>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</si>
  <si>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</si>
  <si>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</si>
  <si>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</si>
  <si>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</si>
  <si>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</si>
  <si>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</si>
  <si>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</si>
  <si>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</si>
  <si>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</si>
  <si>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</si>
  <si>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</si>
  <si>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</si>
  <si>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</si>
  <si>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</si>
  <si>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</si>
  <si>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</si>
  <si>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</si>
  <si>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</si>
  <si>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</si>
  <si>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</si>
  <si>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</si>
  <si>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</si>
  <si>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</si>
  <si>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</si>
  <si>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</si>
  <si>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</si>
  <si>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</si>
  <si>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</si>
  <si>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</si>
  <si>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</si>
  <si>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</si>
  <si>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</si>
  <si>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</si>
  <si>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</si>
  <si>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</si>
  <si>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</si>
  <si>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</si>
  <si>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</si>
  <si>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</si>
  <si>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</si>
  <si>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</si>
  <si>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</si>
  <si>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</si>
  <si>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</si>
  <si>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</si>
  <si>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</si>
  <si>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</si>
  <si>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</si>
  <si>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</si>
  <si>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</si>
  <si>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</si>
  <si>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</si>
  <si>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</si>
  <si>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</si>
  <si>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</si>
  <si>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</si>
  <si>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</si>
  <si>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</si>
  <si>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</si>
  <si>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</si>
  <si>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</si>
  <si>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</si>
  <si>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</si>
  <si>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</si>
  <si>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</si>
  <si>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</si>
  <si>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</si>
  <si>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</si>
  <si>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</si>
  <si>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</si>
  <si>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</si>
  <si>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</si>
  <si>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</si>
  <si>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</si>
  <si>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</si>
  <si>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</si>
  <si>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</si>
  <si>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</si>
  <si>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</si>
  <si>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</si>
  <si>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</si>
  <si>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</si>
  <si>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</si>
  <si>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</si>
  <si>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</si>
  <si>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</si>
  <si>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</si>
  <si>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</si>
  <si>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</si>
  <si>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</si>
  <si>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</si>
  <si>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</si>
  <si>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</si>
  <si>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</si>
  <si>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</si>
  <si>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</si>
  <si>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</si>
  <si>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</si>
  <si>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</si>
  <si>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</si>
  <si>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</si>
  <si>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</si>
  <si>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</si>
  <si>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</si>
  <si>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</si>
  <si>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</si>
  <si>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</si>
  <si>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</si>
  <si>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</si>
  <si>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</si>
  <si>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</si>
  <si>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</si>
  <si>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</si>
  <si>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</si>
  <si>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</si>
  <si>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</si>
  <si>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</si>
  <si>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</si>
  <si>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</si>
  <si>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</si>
  <si>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</si>
  <si>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</si>
  <si>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</si>
  <si>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</si>
  <si>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</si>
  <si>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</si>
  <si>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</si>
  <si>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</si>
  <si>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</si>
  <si>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</si>
  <si>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</si>
  <si>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</si>
  <si>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</si>
  <si>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</si>
  <si>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</si>
  <si>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</si>
  <si>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</si>
  <si>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</si>
  <si>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</si>
  <si>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</si>
  <si>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</si>
  <si>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</si>
  <si>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</si>
  <si>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</si>
  <si>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</si>
  <si>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</si>
  <si>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</si>
  <si>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</si>
  <si>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</si>
  <si>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</si>
  <si>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</si>
  <si>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</si>
  <si>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</si>
  <si>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</si>
  <si>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</si>
  <si>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</si>
  <si>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</si>
  <si>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</si>
  <si>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</si>
  <si>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</si>
  <si>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</si>
  <si>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</si>
  <si>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</si>
  <si>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</si>
  <si>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</si>
  <si>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</si>
  <si>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</si>
  <si>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</si>
  <si>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</si>
  <si>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</si>
  <si>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</si>
  <si>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</si>
  <si>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</si>
  <si>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</si>
  <si>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</si>
  <si>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</si>
  <si>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</si>
  <si>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</si>
  <si>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</si>
  <si>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</si>
  <si>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</si>
  <si>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</si>
  <si>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</si>
  <si>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</si>
  <si>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</si>
  <si>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</si>
  <si>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</si>
  <si>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</si>
  <si>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</si>
  <si>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</si>
  <si>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</si>
  <si>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</si>
  <si>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</si>
  <si>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</si>
  <si>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</si>
  <si>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</si>
  <si>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</si>
  <si>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</si>
  <si>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</si>
  <si>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</si>
  <si>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</si>
  <si>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</si>
  <si>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</si>
  <si>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</si>
  <si>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</si>
  <si>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</si>
  <si>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</si>
  <si>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</si>
  <si>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</si>
  <si>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</si>
  <si>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</si>
  <si>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</si>
  <si>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</si>
  <si>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</si>
  <si>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</si>
  <si>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</si>
  <si>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</si>
  <si>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</si>
  <si>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</si>
  <si>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</si>
  <si>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</si>
  <si>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</si>
  <si>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</si>
  <si>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</si>
  <si>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</si>
  <si>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</si>
  <si>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</si>
  <si>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</si>
  <si>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</si>
  <si>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</si>
  <si>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</si>
  <si>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</si>
  <si>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</si>
  <si>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</si>
  <si>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</si>
  <si>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</si>
  <si>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</si>
  <si>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</si>
  <si>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</si>
  <si>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</si>
  <si>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</si>
  <si>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</si>
  <si>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</si>
  <si>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</si>
  <si>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</si>
  <si>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</si>
  <si>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</si>
  <si>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</si>
  <si>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</si>
  <si>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</si>
  <si>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</si>
  <si>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</si>
  <si>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</si>
  <si>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</si>
  <si>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</si>
  <si>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</si>
  <si>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</si>
  <si>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</si>
  <si>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</si>
  <si>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</si>
  <si>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</si>
  <si>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</si>
  <si>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</si>
  <si>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</si>
  <si>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</si>
  <si>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</si>
  <si>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</si>
  <si>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</si>
  <si>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</si>
  <si>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</si>
  <si>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</si>
  <si>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</si>
  <si>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</si>
  <si>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</si>
  <si>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</si>
  <si>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</si>
  <si>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</si>
  <si>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</si>
  <si>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</si>
  <si>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</si>
  <si>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</si>
  <si>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</si>
  <si>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</si>
  <si>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</si>
  <si>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</si>
  <si>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</si>
  <si>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</si>
  <si>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</si>
  <si>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</si>
  <si>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</si>
  <si>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</si>
  <si>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</si>
  <si>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</si>
  <si>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</si>
  <si>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</si>
  <si>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</si>
  <si>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</si>
  <si>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</si>
  <si>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</si>
  <si>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</si>
  <si>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</si>
  <si>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</si>
  <si>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</si>
  <si>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</si>
  <si>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</si>
  <si>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</si>
  <si>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</si>
  <si>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</si>
  <si>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</si>
  <si>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</si>
  <si>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</si>
  <si>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</si>
  <si>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</si>
  <si>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</si>
  <si>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</si>
  <si>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</si>
  <si>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</si>
  <si>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</si>
  <si>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</si>
  <si>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</si>
  <si>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</si>
  <si>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</si>
  <si>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</si>
  <si>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</si>
  <si>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</si>
  <si>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</si>
  <si>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</si>
  <si>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</si>
  <si>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</si>
  <si>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</si>
  <si>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</si>
  <si>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</si>
  <si>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</si>
  <si>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</si>
  <si>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</si>
  <si>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</si>
  <si>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</si>
  <si>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</si>
  <si>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</si>
  <si>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</si>
  <si>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</si>
  <si>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</si>
  <si>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</si>
  <si>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</si>
  <si>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</si>
  <si>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</si>
  <si>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</si>
  <si>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</si>
  <si>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</si>
  <si>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</si>
  <si>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</si>
  <si>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</si>
  <si>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</si>
  <si>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</si>
  <si>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</si>
  <si>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</si>
  <si>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</si>
  <si>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</si>
  <si>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</si>
  <si>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</si>
  <si>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</si>
  <si>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</si>
  <si>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</si>
  <si>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</si>
  <si>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</si>
  <si>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</si>
  <si>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</si>
  <si>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</si>
  <si>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</si>
  <si>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</si>
  <si>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</si>
  <si>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</si>
  <si>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</si>
  <si>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</si>
  <si>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</si>
  <si>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</si>
  <si>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</si>
  <si>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</si>
  <si>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</si>
  <si>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</si>
  <si>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</si>
  <si>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</si>
  <si>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</si>
  <si>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</si>
  <si>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</si>
  <si>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</si>
  <si>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</si>
  <si>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</si>
  <si>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</si>
  <si>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</si>
  <si>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</si>
  <si>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</si>
  <si>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</si>
  <si>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</si>
  <si>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</si>
  <si>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</si>
  <si>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</si>
  <si>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</si>
  <si>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</si>
  <si>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</si>
  <si>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</si>
  <si>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</si>
  <si>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</si>
  <si>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</si>
  <si>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</si>
  <si>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</si>
  <si>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</si>
  <si>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</si>
  <si>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</si>
  <si>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</si>
  <si>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</si>
  <si>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</si>
  <si>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</si>
  <si>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</si>
  <si>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</si>
  <si>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</si>
  <si>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</si>
  <si>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</si>
  <si>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</si>
  <si>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</si>
  <si>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</si>
  <si>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</si>
  <si>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</si>
  <si>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</si>
  <si>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</si>
  <si>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</si>
  <si>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</si>
  <si>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</si>
  <si>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</si>
  <si>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</si>
  <si>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</si>
  <si>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</si>
  <si>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</si>
  <si>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</si>
  <si>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</si>
  <si>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</si>
  <si>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</si>
  <si>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</si>
  <si>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</si>
  <si>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</si>
  <si>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</si>
  <si>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</si>
  <si>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</si>
  <si>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</si>
  <si>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</si>
  <si>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</si>
  <si>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</si>
  <si>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</si>
  <si>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</si>
  <si>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</si>
  <si>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</si>
  <si>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</si>
  <si>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</si>
  <si>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</si>
  <si>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</si>
  <si>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</si>
  <si>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</si>
  <si>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</si>
  <si>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</si>
  <si>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</si>
  <si>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</si>
  <si>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</si>
  <si>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</si>
  <si>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</si>
  <si>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</si>
  <si>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</si>
  <si>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</si>
  <si>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</si>
  <si>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</si>
  <si>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</si>
  <si>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</si>
  <si>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</si>
  <si>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</si>
  <si>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</si>
  <si>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</si>
  <si>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</si>
  <si>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</si>
  <si>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</si>
  <si>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</si>
  <si>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</si>
  <si>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</si>
  <si>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</si>
  <si>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</si>
  <si>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</si>
  <si>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</si>
  <si>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</si>
  <si>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</si>
  <si>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</si>
  <si>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</si>
  <si>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</si>
  <si>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</si>
  <si>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</si>
  <si>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</si>
  <si>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</si>
  <si>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</si>
  <si>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</si>
  <si>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</si>
  <si>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</si>
  <si>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</si>
  <si>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</si>
  <si>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</si>
  <si>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</si>
  <si>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</si>
  <si>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</si>
  <si>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</si>
  <si>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</si>
  <si>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</si>
  <si>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</si>
  <si>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</si>
  <si>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</si>
  <si>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</si>
  <si>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</si>
  <si>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</si>
  <si>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</si>
  <si>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</si>
  <si>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</si>
  <si>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</si>
  <si>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</si>
  <si>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</si>
  <si>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</si>
  <si>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</si>
  <si>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</si>
  <si>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</si>
  <si>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</si>
  <si>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</si>
  <si>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</si>
  <si>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</si>
  <si>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</si>
  <si>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</si>
  <si>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</si>
  <si>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</si>
  <si>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</si>
  <si>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</si>
  <si>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</si>
  <si>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</si>
  <si>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</si>
  <si>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</si>
  <si>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</si>
  <si>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</si>
  <si>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</si>
  <si>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</si>
  <si>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</si>
  <si>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</si>
  <si>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</si>
  <si>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</si>
  <si>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</si>
  <si>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</si>
  <si>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</si>
  <si>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</si>
  <si>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</si>
  <si>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</si>
  <si>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</si>
  <si>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</si>
  <si>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</si>
  <si>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</si>
  <si>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</si>
  <si>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</si>
  <si>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</si>
  <si>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</si>
  <si>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</si>
  <si>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</si>
  <si>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</si>
  <si>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</si>
  <si>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</si>
  <si>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</si>
  <si>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</si>
  <si>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</si>
  <si>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</si>
  <si>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</si>
  <si>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</si>
  <si>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</si>
  <si>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</si>
  <si>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</si>
  <si>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</si>
  <si>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</si>
  <si>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</si>
  <si>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</si>
  <si>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</si>
  <si>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</si>
  <si>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</si>
  <si>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</si>
  <si>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</si>
  <si>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</si>
  <si>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</si>
  <si>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</si>
  <si>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</si>
  <si>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</si>
  <si>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</si>
  <si>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</si>
  <si>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</si>
  <si>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</si>
  <si>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</si>
  <si>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</si>
  <si>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</si>
  <si>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</si>
  <si>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</si>
  <si>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</si>
  <si>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</si>
  <si>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</si>
  <si>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</si>
  <si>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</si>
  <si>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</si>
  <si>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</si>
  <si>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</si>
  <si>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</si>
  <si>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</si>
  <si>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</si>
  <si>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</si>
  <si>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</si>
  <si>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</si>
  <si>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</si>
  <si>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</si>
  <si>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</si>
  <si>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</si>
  <si>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</si>
  <si>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</si>
  <si>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</si>
  <si>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</si>
  <si>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</si>
  <si>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</si>
  <si>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</si>
  <si>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</si>
  <si>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</si>
  <si>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</si>
  <si>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</si>
  <si>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</si>
  <si>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</si>
  <si>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</si>
  <si>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</si>
  <si>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</si>
  <si>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</si>
  <si>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</si>
  <si>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</si>
  <si>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</si>
  <si>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</si>
  <si>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</si>
  <si>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</si>
  <si>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</si>
  <si>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</si>
  <si>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</si>
  <si>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</si>
  <si>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</si>
  <si>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</si>
  <si>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</si>
  <si>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</si>
  <si>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</si>
  <si>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</si>
  <si>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</si>
  <si>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</si>
  <si>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</si>
  <si>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</si>
  <si>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</si>
  <si>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</si>
  <si>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</si>
  <si>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</si>
  <si>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</si>
  <si>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</si>
  <si>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</si>
  <si>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</si>
  <si>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</si>
  <si>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</si>
  <si>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</si>
  <si>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</si>
  <si>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</si>
  <si>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</si>
  <si>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</si>
  <si>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</si>
  <si>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</si>
  <si>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</si>
  <si>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</si>
  <si>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</si>
  <si>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</si>
  <si>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</si>
  <si>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</si>
  <si>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</si>
  <si>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</si>
  <si>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</si>
  <si>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</si>
  <si>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</si>
  <si>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</si>
  <si>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</si>
  <si>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</si>
  <si>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</si>
  <si>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</si>
  <si>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</si>
  <si>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</si>
  <si>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</si>
  <si>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</si>
  <si>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</si>
  <si>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</si>
  <si>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</si>
  <si>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</si>
  <si>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</si>
  <si>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</si>
  <si>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</si>
  <si>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</si>
  <si>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</si>
  <si>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</si>
  <si>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</si>
  <si>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</si>
  <si>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</si>
  <si>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</si>
  <si>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</si>
  <si>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</si>
  <si>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</si>
  <si>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</si>
  <si>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</si>
  <si>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</si>
  <si>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</si>
  <si>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</si>
  <si>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</si>
  <si>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</si>
  <si>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</si>
  <si>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</si>
  <si>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</si>
  <si>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</si>
  <si>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</si>
  <si>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</si>
  <si>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</si>
  <si>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</si>
  <si>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</si>
  <si>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</si>
  <si>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</si>
  <si>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</si>
  <si>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</si>
  <si>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</si>
  <si>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</si>
  <si>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</si>
  <si>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</si>
  <si>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</si>
  <si>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</si>
  <si>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</si>
  <si>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</si>
  <si>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</si>
  <si>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</si>
  <si>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</si>
  <si>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</si>
  <si>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</si>
  <si>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</si>
  <si>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</si>
  <si>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</si>
  <si>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</si>
  <si>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</si>
  <si>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</si>
  <si>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</si>
  <si>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</si>
  <si>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</si>
  <si>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</si>
  <si>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</si>
  <si>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</si>
  <si>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</si>
  <si>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</si>
  <si>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</si>
  <si>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</si>
  <si>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</si>
  <si>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</si>
  <si>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</si>
  <si>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</si>
  <si>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</si>
  <si>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</si>
  <si>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</si>
  <si>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</si>
  <si>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</si>
  <si>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</si>
  <si>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</si>
  <si>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</si>
  <si>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</si>
  <si>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</si>
  <si>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</si>
  <si>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</si>
  <si>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</si>
  <si>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</si>
  <si>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</si>
  <si>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</si>
  <si>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</si>
  <si>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</si>
  <si>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</si>
  <si>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</si>
  <si>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</si>
  <si>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</si>
  <si>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</si>
  <si>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</si>
  <si>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</si>
  <si>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</si>
  <si>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</si>
  <si>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</si>
  <si>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</si>
  <si>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</si>
  <si>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</si>
  <si>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</si>
  <si>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</si>
  <si>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</si>
  <si>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</si>
  <si>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</si>
  <si>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</si>
  <si>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</si>
  <si>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</si>
  <si>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</si>
  <si>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</si>
  <si>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</si>
  <si>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</si>
  <si>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</si>
  <si>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</si>
  <si>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</si>
  <si>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</si>
  <si>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</si>
  <si>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</si>
  <si>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</si>
  <si>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</si>
  <si>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</si>
  <si>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</si>
  <si>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</si>
  <si>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</si>
  <si>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</si>
  <si>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</si>
  <si>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</si>
  <si>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</si>
  <si>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</si>
  <si>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</si>
  <si>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</si>
  <si>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</si>
  <si>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</si>
  <si>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</si>
  <si>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</si>
  <si>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</si>
  <si>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</si>
  <si>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</si>
  <si>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</si>
  <si>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</si>
  <si>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</si>
  <si>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</si>
  <si>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</si>
  <si>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</si>
  <si>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</si>
  <si>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</si>
  <si>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</si>
  <si>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</si>
  <si>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</si>
  <si>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</si>
  <si>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</si>
  <si>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</si>
  <si>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</si>
  <si>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</si>
  <si>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</si>
  <si>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</si>
  <si>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</si>
  <si>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</si>
  <si>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</si>
  <si>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</si>
  <si>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</si>
  <si>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</si>
  <si>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</si>
  <si>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</si>
  <si>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</si>
  <si>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</si>
  <si>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</si>
  <si>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</si>
  <si>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</si>
  <si>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</si>
  <si>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</si>
  <si>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</si>
  <si>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</si>
  <si>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</si>
  <si>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</si>
  <si>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</si>
  <si>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</si>
  <si>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</si>
  <si>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</si>
  <si>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</si>
  <si>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</si>
  <si>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</si>
  <si>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</si>
  <si>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</si>
  <si>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</si>
  <si>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</si>
  <si>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</si>
  <si>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</si>
  <si>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</si>
  <si>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</si>
  <si>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</si>
  <si>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</si>
  <si>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</si>
  <si>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</si>
  <si>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</si>
  <si>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</si>
  <si>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</si>
  <si>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</si>
  <si>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</si>
  <si>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</si>
  <si>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</si>
  <si>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</si>
  <si>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</si>
  <si>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</si>
  <si>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</si>
  <si>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</si>
  <si>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</si>
  <si>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</si>
  <si>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</si>
  <si>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</si>
  <si>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</si>
  <si>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</si>
  <si>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</si>
  <si>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</si>
  <si>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</si>
  <si>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</si>
  <si>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</si>
  <si>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</si>
  <si>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</si>
  <si>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</si>
  <si>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</si>
  <si>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</si>
  <si>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</si>
  <si>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</si>
  <si>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</si>
  <si>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</si>
  <si>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</si>
  <si>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</si>
  <si>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</si>
  <si>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</si>
  <si>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</si>
  <si>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</si>
  <si>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</si>
  <si>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</si>
  <si>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</si>
  <si>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</si>
  <si>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</si>
  <si>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</si>
  <si>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</si>
  <si>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</si>
  <si>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</si>
  <si>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</si>
  <si>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</si>
  <si>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</si>
  <si>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</si>
  <si>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</si>
  <si>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</si>
  <si>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</si>
  <si>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</si>
  <si>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</si>
  <si>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</si>
  <si>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</si>
  <si>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</si>
  <si>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</si>
  <si>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</si>
  <si>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</si>
  <si>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</si>
  <si>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</si>
  <si>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</si>
  <si>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</si>
  <si>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</si>
  <si>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</si>
  <si>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</si>
  <si>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</si>
  <si>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</si>
  <si>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</si>
  <si>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</si>
  <si>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</si>
  <si>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</si>
  <si>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</si>
  <si>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</si>
  <si>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</si>
  <si>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</si>
  <si>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</si>
  <si>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</si>
  <si>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</si>
  <si>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</si>
  <si>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</si>
  <si>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</si>
  <si>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</si>
  <si>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</si>
  <si>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</si>
  <si>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</si>
  <si>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</si>
  <si>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</si>
  <si>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</si>
  <si>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</si>
  <si>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</si>
  <si>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</si>
  <si>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</si>
  <si>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</si>
  <si>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</si>
  <si>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</si>
  <si>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</si>
  <si>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</si>
  <si>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</si>
  <si>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</si>
  <si>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</si>
  <si>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</si>
  <si>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</si>
  <si>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</si>
  <si>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</si>
  <si>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</si>
  <si>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</si>
  <si>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</si>
  <si>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</si>
  <si>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</si>
  <si>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</si>
  <si>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</si>
  <si>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</si>
  <si>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</si>
  <si>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</si>
  <si>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</si>
  <si>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</si>
  <si>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</si>
  <si>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</si>
  <si>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</si>
  <si>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</si>
  <si>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</si>
  <si>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</si>
  <si>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</si>
  <si>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</si>
  <si>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</si>
  <si>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</si>
  <si>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</si>
  <si>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</si>
  <si>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</si>
  <si>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</si>
  <si>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</si>
  <si>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</si>
  <si>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</si>
  <si>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</si>
  <si>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</si>
  <si>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</si>
  <si>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</si>
  <si>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</si>
  <si>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</si>
  <si>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</si>
  <si>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</si>
  <si>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</si>
  <si>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</si>
  <si>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</si>
  <si>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</si>
  <si>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</si>
  <si>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</si>
  <si>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</si>
  <si>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</si>
  <si>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</si>
  <si>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</si>
  <si>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</si>
  <si>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</si>
  <si>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</si>
  <si>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</si>
  <si>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</si>
  <si>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</si>
  <si>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</si>
  <si>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</si>
  <si>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</si>
  <si>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</si>
  <si>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</si>
  <si>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</si>
  <si>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</si>
  <si>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</si>
  <si>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</si>
  <si>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</si>
  <si>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</si>
  <si>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</si>
  <si>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</si>
  <si>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</si>
  <si>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</si>
  <si>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</si>
  <si>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</si>
  <si>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</si>
  <si>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</si>
  <si>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</si>
  <si>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</si>
  <si>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</si>
  <si>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</si>
  <si>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</si>
  <si>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</si>
  <si>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</si>
  <si>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</si>
  <si>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</si>
  <si>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</si>
  <si>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</si>
  <si>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</si>
  <si>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</si>
  <si>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</si>
  <si>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</si>
  <si>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</si>
  <si>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</si>
  <si>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</si>
  <si>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</si>
  <si>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</si>
  <si>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</si>
  <si>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</si>
  <si>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</si>
  <si>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</si>
  <si>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</si>
  <si>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</si>
  <si>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</si>
  <si>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</si>
  <si>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</si>
  <si>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</si>
  <si>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</si>
  <si>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</si>
  <si>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</si>
  <si>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</si>
  <si>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</si>
  <si>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</si>
  <si>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</si>
  <si>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</si>
  <si>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</si>
  <si>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</si>
  <si>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</si>
  <si>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</si>
  <si>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</si>
  <si>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</si>
  <si>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</si>
  <si>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</si>
  <si>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</si>
  <si>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</si>
  <si>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</si>
  <si>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</si>
  <si>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</si>
  <si>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</si>
  <si>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</si>
  <si>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</si>
  <si>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</si>
  <si>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</si>
  <si>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</si>
  <si>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</si>
  <si>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</si>
  <si>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</si>
  <si>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</si>
  <si>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</si>
  <si>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</si>
  <si>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</si>
  <si>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</si>
  <si>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</si>
  <si>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</si>
  <si>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</si>
  <si>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</si>
  <si>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</si>
  <si>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</si>
  <si>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</si>
  <si>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</si>
  <si>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</si>
  <si>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</si>
  <si>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</si>
  <si>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</si>
  <si>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</si>
  <si>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</si>
  <si>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</si>
  <si>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</si>
  <si>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</si>
  <si>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</si>
  <si>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</si>
  <si>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</si>
  <si>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</si>
  <si>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</si>
  <si>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</si>
  <si>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</si>
  <si>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</si>
  <si>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</si>
  <si>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</si>
  <si>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</si>
  <si>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</si>
  <si>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</si>
  <si>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</si>
  <si>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</si>
  <si>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</si>
  <si>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</si>
  <si>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</si>
  <si>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</si>
  <si>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</si>
  <si>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</si>
  <si>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</si>
  <si>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</si>
  <si>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</si>
  <si>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</si>
  <si>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</si>
  <si>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</si>
  <si>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</si>
  <si>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</si>
  <si>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</si>
  <si>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</si>
  <si>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</si>
  <si>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</si>
  <si>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</si>
  <si>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</si>
  <si>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</si>
  <si>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</si>
  <si>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</si>
  <si>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</si>
  <si>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</si>
  <si>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</si>
  <si>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</si>
  <si>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</si>
  <si>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</si>
  <si>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</si>
  <si>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</si>
  <si>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</si>
  <si>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</si>
  <si>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</si>
  <si>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</si>
  <si>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</si>
  <si>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</si>
  <si>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</si>
  <si>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</si>
  <si>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</si>
  <si>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</si>
  <si>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</si>
  <si>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</si>
  <si>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</si>
  <si>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</si>
  <si>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</si>
  <si>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</si>
  <si>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</si>
  <si>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</si>
  <si>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</si>
  <si>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</si>
  <si>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</si>
  <si>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</si>
  <si>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</si>
  <si>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</si>
  <si>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</si>
  <si>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</si>
  <si>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</si>
  <si>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</si>
  <si>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</si>
  <si>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</si>
  <si>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</si>
  <si>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</si>
  <si>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</si>
  <si>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</si>
  <si>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</si>
  <si>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</si>
  <si>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</si>
  <si>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</si>
  <si>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</si>
  <si>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</si>
  <si>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</si>
  <si>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</si>
  <si>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</si>
  <si>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</si>
  <si>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</si>
  <si>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</si>
  <si>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</si>
  <si>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</si>
  <si>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</si>
  <si>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</si>
  <si>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</si>
  <si>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</si>
  <si>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</si>
  <si>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</si>
  <si>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</si>
  <si>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</si>
  <si>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</si>
  <si>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</si>
  <si>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</si>
  <si>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</si>
  <si>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</si>
  <si>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</si>
  <si>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</si>
  <si>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</si>
  <si>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</si>
  <si>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</si>
  <si>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</si>
  <si>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</si>
  <si>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</si>
  <si>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</si>
  <si>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</si>
  <si>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</si>
  <si>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</si>
  <si>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</si>
  <si>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</si>
  <si>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</si>
  <si>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</si>
  <si>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</si>
  <si>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</si>
  <si>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</si>
  <si>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</si>
  <si>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</si>
  <si>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</si>
  <si>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</si>
  <si>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</si>
  <si>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</si>
  <si>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</si>
  <si>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</si>
  <si>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</si>
  <si>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</si>
  <si>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</si>
  <si>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</si>
  <si>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</si>
  <si>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</si>
  <si>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</si>
  <si>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</si>
  <si>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</si>
  <si>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</si>
  <si>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</si>
  <si>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</si>
  <si>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</si>
  <si>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</si>
  <si>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</si>
  <si>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</si>
  <si>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</si>
  <si>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</si>
  <si>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</si>
  <si>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</si>
  <si>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</si>
  <si>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</si>
  <si>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</si>
  <si>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</si>
  <si>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</si>
  <si>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</si>
  <si>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</si>
  <si>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</si>
  <si>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</si>
  <si>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</si>
  <si>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</si>
  <si>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</si>
  <si>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</si>
  <si>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</si>
  <si>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</si>
  <si>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</si>
  <si>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</si>
  <si>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</si>
  <si>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</si>
  <si>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</si>
  <si>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</si>
  <si>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</si>
  <si>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</si>
  <si>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</si>
  <si>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</si>
  <si>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</si>
  <si>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</si>
  <si>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</si>
  <si>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</si>
  <si>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</si>
  <si>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</si>
  <si>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</si>
  <si>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</si>
  <si>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</si>
  <si>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</si>
  <si>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</si>
  <si>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</si>
  <si>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</si>
  <si>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</si>
  <si>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</si>
  <si>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</si>
  <si>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</si>
  <si>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</si>
  <si>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</si>
  <si>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</si>
  <si>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</si>
  <si>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</si>
  <si>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</si>
  <si>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</si>
  <si>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</si>
  <si>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</si>
  <si>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</si>
  <si>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</si>
  <si>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</si>
  <si>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</si>
  <si>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</si>
  <si>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</si>
  <si>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</si>
  <si>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</si>
  <si>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</si>
  <si>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</si>
  <si>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</si>
  <si>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</si>
  <si>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</si>
  <si>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</si>
  <si>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</si>
  <si>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</si>
  <si>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</si>
  <si>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</si>
  <si>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</si>
  <si>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</si>
  <si>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</si>
  <si>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</si>
  <si>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</si>
  <si>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</si>
  <si>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</si>
  <si>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</si>
  <si>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</si>
  <si>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</si>
  <si>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</si>
  <si>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</si>
  <si>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</si>
  <si>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</si>
  <si>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</si>
  <si>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</si>
  <si>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</si>
  <si>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</si>
  <si>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</si>
  <si>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</si>
  <si>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</si>
  <si>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</si>
  <si>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</si>
  <si>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</si>
  <si>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</si>
  <si>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</si>
  <si>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</si>
  <si>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</si>
  <si>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</si>
  <si>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</si>
  <si>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</si>
  <si>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</si>
  <si>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</si>
  <si>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</si>
  <si>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</si>
  <si>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</si>
  <si>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</si>
  <si>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</si>
  <si>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</si>
  <si>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</si>
  <si>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</si>
  <si>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</si>
  <si>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</si>
  <si>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</si>
  <si>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</si>
  <si>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</si>
  <si>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</si>
  <si>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</si>
  <si>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</si>
  <si>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</si>
  <si>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</si>
  <si>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</si>
  <si>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</si>
  <si>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</si>
  <si>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</si>
  <si>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</si>
  <si>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</si>
  <si>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</si>
  <si>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</si>
  <si>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</si>
  <si>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</si>
  <si>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</si>
  <si>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</si>
  <si>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</si>
  <si>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</si>
  <si>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</si>
  <si>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</si>
  <si>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</si>
  <si>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</si>
  <si>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</si>
  <si>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</si>
  <si>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</si>
  <si>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</si>
  <si>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</si>
  <si>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</si>
  <si>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</si>
  <si>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</si>
  <si>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</si>
  <si>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</si>
  <si>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</si>
  <si>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</si>
  <si>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</si>
  <si>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</si>
  <si>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</si>
  <si>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</si>
  <si>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</si>
  <si>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</si>
  <si>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</si>
  <si>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</si>
  <si>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</si>
  <si>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</si>
  <si>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</si>
  <si>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</si>
  <si>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</si>
  <si>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</si>
  <si>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</si>
  <si>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</si>
  <si>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</si>
  <si>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</si>
  <si>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</si>
  <si>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</si>
  <si>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</si>
  <si>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</si>
  <si>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</si>
  <si>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</si>
  <si>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</si>
  <si>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</si>
  <si>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</si>
  <si>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</si>
  <si>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</si>
  <si>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</si>
  <si>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</si>
  <si>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</si>
  <si>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</si>
  <si>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</si>
  <si>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</si>
  <si>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</si>
  <si>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</si>
  <si>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</si>
  <si>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</si>
  <si>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</si>
  <si>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</si>
  <si>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</si>
  <si>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</si>
  <si>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</si>
  <si>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</si>
  <si>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</si>
  <si>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</si>
  <si>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</si>
  <si>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</si>
  <si>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</si>
  <si>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</si>
  <si>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</si>
  <si>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</si>
  <si>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</si>
  <si>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</si>
  <si>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</si>
  <si>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</si>
  <si>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</si>
  <si>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</si>
  <si>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</si>
  <si>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</si>
  <si>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</si>
  <si>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</si>
  <si>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</si>
  <si>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</si>
  <si>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</si>
  <si>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</si>
  <si>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</si>
  <si>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</si>
  <si>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</si>
  <si>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</si>
  <si>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</si>
  <si>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</si>
  <si>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</si>
  <si>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</si>
  <si>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</si>
  <si>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</si>
  <si>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</si>
  <si>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</si>
  <si>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</si>
  <si>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</si>
  <si>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</si>
  <si>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</si>
  <si>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</si>
  <si>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</si>
  <si>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</si>
  <si>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</si>
  <si>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</si>
  <si>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</si>
  <si>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</si>
  <si>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</si>
  <si>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</si>
  <si>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</si>
  <si>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</si>
  <si>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</si>
  <si>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</si>
  <si>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</si>
  <si>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</si>
  <si>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</si>
  <si>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</si>
  <si>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</si>
  <si>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</si>
  <si>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</si>
  <si>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</si>
  <si>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</si>
  <si>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</si>
  <si>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</si>
  <si>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</si>
  <si>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</si>
  <si>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</si>
  <si>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</si>
  <si>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</si>
  <si>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</si>
  <si>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</si>
  <si>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</si>
  <si>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</si>
  <si>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</si>
  <si>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</si>
  <si>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</si>
  <si>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</si>
  <si>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</si>
  <si>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</si>
  <si>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</si>
  <si>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</si>
  <si>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</si>
  <si>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</si>
  <si>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</si>
  <si>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</si>
  <si>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</si>
  <si>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</si>
  <si>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</si>
  <si>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</si>
  <si>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</si>
  <si>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</si>
  <si>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</si>
  <si>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</si>
  <si>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</si>
  <si>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</si>
  <si>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</si>
  <si>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</si>
  <si>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</si>
  <si>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</si>
  <si>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</si>
  <si>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</si>
  <si>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</si>
  <si>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</si>
  <si>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</si>
  <si>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</si>
  <si>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</si>
  <si>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</si>
  <si>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</si>
  <si>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</si>
  <si>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</si>
  <si>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</si>
  <si>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</si>
  <si>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</si>
  <si>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</si>
  <si>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</si>
  <si>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</si>
  <si>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</si>
  <si>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</si>
  <si>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</si>
  <si>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</si>
  <si>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</si>
  <si>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</si>
  <si>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</si>
  <si>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</si>
  <si>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</si>
  <si>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</si>
  <si>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</si>
  <si>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</si>
  <si>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</si>
  <si>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</si>
  <si>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</si>
  <si>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</si>
  <si>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</si>
  <si>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</si>
  <si>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</si>
  <si>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</si>
  <si>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</si>
  <si>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</si>
  <si>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</si>
  <si>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</si>
  <si>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</si>
  <si>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</si>
  <si>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</si>
  <si>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</si>
  <si>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</si>
  <si>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</si>
  <si>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</si>
  <si>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</si>
  <si>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</si>
  <si>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</si>
  <si>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</si>
  <si>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</si>
  <si>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</si>
  <si>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</si>
  <si>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</si>
  <si>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</si>
  <si>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</si>
  <si>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</si>
  <si>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</si>
  <si>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</si>
  <si>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</si>
  <si>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</si>
  <si>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</si>
  <si>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</si>
  <si>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</si>
  <si>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</si>
  <si>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</si>
  <si>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</si>
  <si>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</si>
  <si>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</si>
  <si>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</si>
  <si>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</si>
  <si>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</si>
  <si>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</si>
  <si>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</si>
  <si>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</si>
  <si>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</si>
  <si>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</si>
  <si>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</si>
  <si>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</si>
  <si>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</si>
  <si>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</si>
  <si>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</si>
  <si>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</si>
  <si>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</si>
  <si>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</si>
  <si>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</si>
  <si>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</si>
  <si>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</si>
  <si>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</si>
  <si>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</si>
  <si>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</si>
  <si>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</si>
  <si>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</si>
  <si>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</si>
  <si>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</si>
  <si>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</si>
  <si>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</si>
  <si>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</si>
  <si>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</si>
  <si>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</si>
  <si>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</si>
  <si>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</si>
  <si>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</si>
  <si>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</si>
  <si>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</si>
  <si>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</si>
  <si>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</si>
  <si>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</si>
  <si>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</si>
  <si>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</si>
  <si>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</si>
  <si>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</si>
  <si>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</si>
  <si>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</si>
  <si>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</si>
  <si>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</si>
  <si>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</si>
  <si>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</si>
  <si>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</si>
  <si>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</si>
  <si>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</si>
  <si>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</si>
  <si>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</si>
  <si>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</si>
  <si>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</si>
  <si>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</si>
  <si>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</si>
  <si>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</si>
  <si>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</si>
  <si>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</si>
  <si>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</si>
  <si>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</si>
  <si>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</si>
  <si>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</si>
  <si>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</si>
  <si>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</si>
  <si>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</si>
  <si>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</si>
  <si>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</si>
  <si>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</si>
  <si>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</si>
  <si>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</si>
  <si>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</si>
  <si>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</si>
  <si>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</si>
  <si>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</si>
  <si>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</si>
  <si>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</si>
  <si>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</si>
  <si>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</si>
  <si>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</si>
  <si>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</si>
  <si>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</si>
  <si>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</si>
  <si>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</si>
  <si>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</si>
  <si>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</si>
  <si>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</si>
  <si>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</si>
  <si>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</si>
  <si>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</si>
  <si>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</si>
  <si>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</si>
  <si>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</si>
  <si>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</si>
  <si>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</si>
  <si>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</si>
  <si>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</si>
  <si>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</si>
  <si>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</si>
  <si>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</si>
  <si>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</si>
  <si>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</si>
  <si>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</si>
  <si>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</si>
  <si>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</si>
  <si>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</si>
  <si>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</si>
  <si>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</si>
  <si>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</si>
  <si>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</si>
  <si>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</si>
  <si>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</si>
  <si>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</si>
  <si>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</si>
  <si>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</si>
  <si>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</si>
  <si>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</si>
  <si>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</si>
  <si>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</si>
  <si>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</si>
  <si>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</si>
  <si>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</si>
  <si>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</si>
  <si>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</si>
  <si>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</si>
  <si>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</si>
  <si>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</si>
  <si>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</si>
  <si>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</si>
  <si>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</si>
  <si>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</si>
  <si>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</si>
  <si>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</si>
  <si>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</si>
  <si>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</si>
  <si>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</si>
  <si>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</si>
  <si>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</si>
  <si>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</si>
  <si>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</si>
  <si>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</si>
  <si>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</si>
  <si>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</si>
  <si>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</si>
  <si>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</si>
  <si>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</si>
  <si>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</si>
  <si>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</si>
  <si>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</si>
  <si>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</si>
  <si>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</si>
  <si>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</si>
  <si>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</si>
  <si>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</si>
  <si>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</si>
  <si>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</si>
  <si>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</si>
  <si>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</si>
  <si>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</si>
  <si>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</si>
  <si>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</si>
  <si>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</si>
  <si>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</si>
  <si>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</si>
  <si>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</si>
  <si>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</si>
  <si>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</si>
  <si>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</si>
  <si>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</si>
  <si>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</si>
  <si>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</si>
  <si>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</si>
  <si>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</si>
  <si>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</si>
  <si>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</si>
  <si>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</si>
  <si>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</si>
  <si>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</si>
  <si>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</si>
  <si>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</si>
  <si>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</si>
  <si>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</si>
  <si>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</si>
  <si>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</si>
  <si>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</si>
  <si>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</si>
  <si>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</si>
  <si>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</si>
  <si>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</si>
  <si>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</si>
  <si>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</si>
  <si>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</si>
  <si>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</si>
  <si>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</si>
  <si>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</si>
  <si>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</si>
  <si>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</si>
  <si>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</si>
  <si>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</si>
  <si>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</si>
  <si>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</si>
  <si>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</si>
  <si>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</si>
  <si>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</si>
  <si>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</si>
  <si>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</si>
  <si>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</si>
  <si>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</si>
  <si>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</si>
  <si>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</si>
  <si>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</si>
  <si>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</si>
  <si>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</si>
  <si>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</si>
  <si>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</si>
  <si>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</si>
  <si>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</si>
  <si>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</si>
  <si>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</si>
  <si>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</si>
  <si>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</si>
  <si>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</si>
  <si>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</si>
  <si>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</si>
  <si>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</si>
  <si>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</si>
  <si>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</si>
  <si>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</si>
  <si>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</si>
  <si>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</si>
  <si>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</si>
  <si>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</si>
  <si>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</si>
  <si>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</si>
  <si>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</si>
  <si>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</si>
  <si>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</si>
  <si>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</si>
  <si>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</si>
  <si>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</si>
  <si>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</si>
  <si>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</si>
  <si>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</si>
  <si>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</si>
  <si>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</si>
  <si>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</si>
  <si>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</si>
  <si>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</si>
  <si>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</si>
  <si>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</si>
  <si>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</si>
  <si>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</si>
  <si>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</si>
  <si>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</si>
  <si>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</si>
  <si>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</si>
  <si>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</si>
  <si>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</si>
  <si>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</si>
  <si>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</si>
  <si>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</si>
  <si>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</si>
  <si>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</si>
  <si>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</si>
  <si>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</si>
  <si>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</si>
  <si>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</si>
  <si>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</si>
  <si>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</si>
  <si>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</si>
  <si>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</si>
  <si>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</si>
  <si>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</si>
  <si>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</si>
  <si>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</si>
  <si>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</si>
  <si>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</si>
  <si>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</si>
  <si>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</si>
  <si>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</si>
  <si>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</si>
  <si>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</si>
  <si>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</si>
  <si>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</si>
  <si>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</si>
  <si>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</si>
  <si>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</si>
  <si>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</si>
  <si>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</si>
  <si>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</si>
  <si>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</si>
  <si>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</si>
  <si>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</si>
  <si>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</si>
  <si>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</si>
  <si>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</si>
  <si>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</si>
  <si>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</si>
  <si>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</si>
  <si>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</si>
  <si>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</si>
  <si>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</si>
  <si>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</si>
  <si>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</si>
  <si>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</si>
  <si>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</si>
  <si>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</si>
  <si>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</si>
  <si>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</si>
  <si>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</si>
  <si>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</si>
  <si>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</si>
  <si>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</si>
  <si>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</si>
  <si>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</si>
  <si>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</si>
  <si>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</si>
  <si>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</si>
  <si>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</si>
  <si>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</si>
  <si>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</si>
  <si>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</si>
  <si>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</si>
  <si>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</si>
  <si>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</si>
  <si>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</si>
  <si>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</si>
  <si>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</si>
  <si>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</si>
  <si>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</si>
  <si>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</si>
  <si>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</si>
  <si>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</si>
  <si>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</si>
  <si>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</si>
  <si>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</si>
  <si>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</si>
  <si>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</si>
  <si>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</si>
  <si>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</si>
  <si>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</si>
  <si>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</si>
  <si>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</si>
  <si>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</si>
  <si>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</si>
  <si>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</si>
  <si>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</si>
  <si>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</si>
  <si>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</si>
  <si>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</si>
  <si>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</si>
  <si>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</si>
  <si>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</si>
  <si>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</si>
  <si>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</si>
  <si>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</si>
  <si>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</si>
  <si>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</si>
  <si>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</si>
  <si>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</si>
  <si>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</si>
  <si>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</si>
  <si>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</si>
  <si>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</si>
  <si>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</si>
  <si>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</si>
  <si>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</si>
  <si>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</si>
  <si>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</si>
  <si>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</si>
  <si>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</si>
  <si>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</si>
  <si>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</si>
  <si>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</si>
  <si>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</si>
  <si>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</si>
  <si>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</si>
  <si>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</si>
  <si>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</si>
  <si>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</si>
  <si>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</si>
  <si>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</si>
  <si>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</si>
  <si>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</si>
  <si>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</si>
  <si>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</si>
  <si>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</si>
  <si>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</si>
  <si>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</si>
  <si>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</si>
  <si>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</si>
  <si>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</si>
  <si>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</si>
  <si>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</si>
  <si>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</si>
  <si>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</si>
  <si>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</si>
  <si>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</si>
  <si>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</si>
  <si>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</si>
  <si>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</si>
  <si>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</si>
  <si>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</si>
  <si>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</si>
  <si>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</si>
  <si>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</si>
  <si>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</si>
  <si>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</si>
  <si>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</si>
  <si>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</si>
  <si>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</si>
  <si>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</si>
  <si>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</si>
  <si>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</si>
  <si>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</si>
  <si>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</si>
  <si>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</si>
  <si>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</si>
  <si>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</si>
  <si>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</si>
  <si>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</si>
  <si>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</si>
  <si>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</si>
  <si>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</si>
  <si>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</si>
  <si>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</si>
  <si>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</si>
  <si>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</si>
  <si>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</si>
  <si>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</si>
  <si>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</si>
  <si>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</si>
  <si>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</si>
  <si>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</si>
  <si>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</si>
  <si>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</si>
  <si>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</si>
  <si>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</si>
  <si>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</si>
  <si>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</si>
  <si>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</si>
  <si>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</si>
  <si>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</si>
  <si>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</si>
  <si>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</si>
  <si>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</si>
  <si>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</si>
  <si>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</si>
  <si>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</si>
  <si>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</si>
  <si>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</si>
  <si>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</si>
  <si>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</si>
  <si>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</si>
  <si>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</si>
  <si>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</si>
  <si>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</si>
  <si>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</si>
  <si>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</si>
  <si>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</si>
  <si>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</si>
  <si>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</si>
  <si>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</si>
  <si>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</si>
  <si>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</si>
  <si>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</si>
  <si>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</si>
  <si>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</si>
  <si>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</si>
  <si>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</si>
  <si>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</si>
  <si>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</si>
  <si>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</si>
  <si>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</si>
  <si>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</si>
  <si>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</si>
  <si>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</si>
  <si>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</si>
  <si>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</si>
  <si>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</si>
  <si>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</si>
  <si>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</si>
  <si>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</si>
  <si>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</si>
  <si>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</si>
  <si>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</si>
  <si>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</si>
  <si>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</si>
  <si>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</si>
  <si>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</si>
  <si>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</si>
  <si>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</si>
  <si>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</si>
  <si>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</si>
  <si>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</si>
  <si>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</si>
  <si>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</si>
  <si>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</si>
  <si>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</si>
  <si>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</si>
  <si>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</si>
  <si>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</si>
  <si>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</si>
  <si>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</si>
  <si>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</si>
  <si>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</si>
  <si>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</si>
  <si>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</si>
  <si>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</si>
  <si>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</si>
  <si>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</si>
  <si>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</si>
  <si>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</si>
  <si>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</si>
  <si>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</si>
  <si>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</si>
  <si>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</si>
  <si>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</si>
  <si>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</si>
  <si>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</si>
  <si>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</si>
  <si>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</si>
  <si>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</si>
  <si>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</si>
  <si>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</si>
  <si>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</si>
  <si>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</si>
  <si>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</si>
  <si>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</si>
  <si>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</si>
  <si>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</si>
  <si>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</si>
  <si>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</si>
  <si>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</si>
  <si>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</si>
  <si>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</si>
  <si>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</si>
  <si>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</si>
  <si>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</si>
  <si>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</si>
  <si>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</si>
  <si>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</si>
  <si>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</si>
  <si>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</si>
  <si>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</si>
  <si>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</si>
  <si>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</si>
  <si>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</si>
  <si>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</si>
  <si>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</si>
  <si>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</si>
  <si>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</si>
  <si>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</si>
  <si>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</si>
  <si>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</si>
  <si>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</si>
  <si>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</si>
  <si>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</si>
  <si>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</si>
  <si>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</si>
  <si>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</si>
  <si>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</si>
  <si>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</si>
  <si>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</si>
  <si>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</si>
  <si>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</si>
  <si>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</si>
  <si>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</si>
  <si>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</si>
  <si>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</si>
  <si>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</si>
  <si>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</si>
  <si>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</si>
  <si>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</si>
  <si>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</si>
  <si>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</si>
  <si>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</si>
  <si>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</si>
  <si>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</si>
  <si>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</si>
  <si>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</si>
  <si>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</si>
  <si>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</si>
  <si>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</si>
  <si>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</si>
  <si>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</si>
  <si>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</si>
  <si>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</si>
  <si>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</si>
  <si>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</si>
  <si>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</si>
  <si>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</si>
  <si>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</si>
  <si>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</si>
  <si>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</si>
  <si>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</si>
  <si>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</si>
  <si>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</si>
  <si>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</si>
  <si>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</si>
  <si>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</si>
  <si>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</si>
  <si>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</si>
  <si>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</si>
  <si>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</si>
  <si>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</si>
  <si>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</si>
  <si>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</si>
  <si>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</si>
  <si>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</si>
  <si>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</si>
  <si>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</si>
  <si>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</si>
  <si>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</si>
  <si>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</si>
  <si>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</si>
  <si>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</si>
  <si>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</si>
  <si>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</si>
  <si>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</si>
  <si>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</si>
  <si>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</si>
  <si>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</si>
  <si>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</si>
  <si>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</si>
  <si>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</si>
  <si>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</si>
  <si>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</si>
  <si>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</si>
  <si>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</si>
  <si>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</si>
  <si>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</si>
  <si>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</si>
  <si>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</si>
  <si>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</si>
  <si>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</si>
  <si>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</si>
  <si>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</si>
  <si>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</si>
  <si>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</si>
  <si>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</si>
  <si>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</si>
  <si>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</si>
  <si>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</si>
  <si>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</si>
  <si>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</si>
  <si>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</si>
  <si>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</si>
  <si>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</si>
  <si>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</si>
  <si>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</si>
  <si>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</si>
  <si>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</si>
  <si>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</si>
  <si>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</si>
  <si>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</si>
  <si>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</si>
  <si>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</si>
  <si>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</si>
  <si>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</si>
  <si>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</si>
  <si>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</si>
  <si>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</si>
  <si>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</si>
  <si>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</si>
  <si>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</si>
  <si>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</si>
  <si>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</si>
  <si>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</si>
  <si>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</si>
  <si>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</si>
  <si>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</si>
  <si>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</si>
  <si>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</si>
  <si>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</si>
  <si>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</si>
  <si>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</si>
  <si>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</si>
  <si>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</si>
  <si>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</si>
  <si>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</si>
  <si>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</si>
  <si>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</si>
  <si>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</si>
  <si>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</si>
  <si>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</si>
  <si>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</si>
  <si>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</si>
  <si>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</si>
  <si>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</si>
  <si>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</si>
  <si>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</si>
  <si>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</si>
  <si>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</si>
  <si>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</si>
  <si>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</si>
  <si>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</si>
  <si>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</si>
  <si>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</si>
  <si>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</si>
  <si>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</si>
  <si>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</si>
  <si>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</si>
  <si>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</si>
  <si>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</si>
  <si>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</si>
  <si>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</si>
  <si>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</si>
  <si>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</si>
  <si>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</si>
  <si>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</si>
  <si>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</si>
  <si>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</si>
  <si>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</si>
  <si>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</si>
  <si>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</si>
  <si>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</si>
  <si>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</si>
  <si>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</si>
  <si>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</si>
  <si>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</si>
  <si>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</si>
  <si>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</si>
  <si>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</si>
  <si>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</si>
  <si>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</si>
  <si>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</si>
  <si>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</si>
  <si>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</si>
  <si>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</si>
  <si>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</si>
  <si>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</si>
  <si>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</si>
  <si>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</si>
  <si>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</si>
  <si>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</si>
  <si>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</si>
  <si>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</si>
  <si>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</si>
  <si>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</si>
  <si>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</si>
  <si>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</si>
  <si>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</si>
  <si>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</si>
  <si>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</si>
  <si>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</si>
  <si>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</si>
  <si>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</si>
  <si>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</si>
  <si>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</si>
  <si>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</si>
  <si>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</si>
  <si>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</si>
  <si>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</si>
  <si>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</si>
  <si>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</si>
  <si>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</si>
  <si>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</si>
  <si>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</si>
  <si>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</si>
  <si>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</si>
  <si>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</si>
  <si>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</si>
  <si>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</si>
  <si>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</si>
  <si>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</si>
  <si>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</si>
  <si>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</si>
  <si>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</si>
  <si>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</si>
  <si>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</si>
  <si>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</si>
  <si>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</si>
  <si>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</si>
  <si>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</si>
  <si>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</si>
  <si>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</si>
  <si>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</si>
  <si>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</si>
  <si>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</si>
  <si>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</si>
  <si>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</si>
  <si>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</si>
  <si>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</si>
  <si>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</si>
  <si>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</si>
  <si>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</si>
  <si>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</si>
  <si>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</si>
  <si>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</si>
  <si>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</si>
  <si>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</si>
  <si>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</si>
  <si>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</si>
  <si>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</si>
  <si>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</si>
  <si>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</si>
  <si>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</si>
  <si>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</si>
  <si>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</si>
  <si>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</si>
  <si>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</si>
  <si>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</si>
  <si>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</si>
  <si>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</si>
  <si>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</si>
  <si>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</si>
  <si>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</si>
  <si>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</si>
  <si>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</si>
  <si>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</si>
  <si>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</si>
  <si>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</si>
  <si>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</si>
  <si>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</si>
  <si>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</si>
  <si>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</si>
  <si>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</si>
  <si>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</si>
  <si>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</si>
  <si>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</si>
  <si>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</si>
  <si>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</si>
  <si>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</si>
  <si>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</si>
  <si>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</si>
  <si>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</si>
  <si>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</si>
  <si>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</si>
  <si>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</si>
  <si>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</si>
  <si>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</si>
  <si>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</si>
  <si>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</si>
  <si>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</si>
  <si>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</si>
  <si>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</si>
  <si>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</si>
  <si>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</si>
  <si>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</si>
  <si>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</si>
  <si>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</si>
  <si>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</si>
  <si>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</si>
  <si>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</si>
  <si>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</si>
  <si>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</si>
  <si>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</si>
  <si>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</si>
  <si>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</si>
  <si>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</si>
  <si>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</si>
  <si>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</si>
  <si>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</si>
  <si>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</si>
  <si>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</si>
  <si>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</si>
  <si>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</si>
  <si>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</si>
  <si>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</si>
  <si>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</si>
  <si>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</si>
  <si>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</si>
  <si>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</si>
  <si>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</si>
  <si>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</si>
  <si>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</si>
  <si>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</si>
  <si>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</si>
  <si>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</si>
  <si>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</si>
  <si>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</si>
  <si>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</si>
  <si>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</si>
  <si>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</si>
  <si>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</si>
  <si>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</si>
  <si>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</si>
  <si>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</si>
  <si>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</si>
  <si>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</si>
  <si>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</si>
  <si>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</si>
  <si>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</si>
  <si>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</si>
  <si>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</si>
  <si>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</si>
  <si>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</si>
  <si>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</si>
  <si>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</si>
  <si>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</si>
  <si>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</si>
  <si>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</si>
  <si>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</si>
  <si>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</si>
  <si>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</si>
  <si>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</si>
  <si>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</si>
  <si>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</si>
  <si>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</si>
  <si>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</si>
  <si>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</si>
  <si>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</si>
  <si>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</si>
  <si>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</si>
  <si>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</si>
  <si>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</si>
  <si>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</si>
  <si>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</si>
  <si>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</si>
  <si>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</si>
  <si>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</si>
  <si>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</si>
  <si>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</si>
  <si>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</si>
  <si>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</si>
  <si>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</si>
  <si>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</si>
  <si>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</si>
  <si>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</si>
  <si>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</si>
  <si>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</si>
  <si>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</si>
  <si>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</si>
  <si>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</si>
  <si>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</si>
  <si>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</si>
  <si>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</si>
  <si>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</si>
  <si>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</si>
  <si>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</si>
  <si>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</si>
  <si>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</si>
  <si>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</si>
  <si>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</si>
  <si>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</si>
  <si>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</si>
  <si>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</si>
  <si>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</si>
  <si>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</si>
  <si>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</si>
  <si>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</si>
  <si>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</si>
  <si>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</si>
  <si>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</si>
  <si>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</si>
  <si>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</si>
  <si>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</si>
  <si>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</si>
  <si>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</si>
  <si>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</si>
  <si>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</si>
  <si>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</si>
  <si>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</si>
  <si>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</si>
  <si>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</si>
  <si>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</si>
  <si>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</si>
  <si>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</si>
  <si>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</si>
  <si>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</si>
  <si>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</si>
  <si>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</si>
  <si>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</si>
  <si>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</si>
  <si>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</si>
  <si>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</si>
  <si>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</si>
  <si>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</si>
  <si>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</si>
  <si>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</si>
  <si>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</si>
  <si>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</si>
  <si>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</si>
  <si>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</si>
  <si>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</si>
  <si>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</si>
  <si>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</si>
  <si>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</si>
  <si>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</si>
  <si>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</si>
  <si>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</si>
  <si>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</si>
  <si>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</si>
  <si>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</si>
  <si>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</si>
  <si>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</si>
  <si>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</si>
  <si>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</si>
  <si>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</si>
  <si>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</si>
  <si>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</si>
  <si>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</si>
  <si>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</si>
  <si>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</si>
  <si>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</si>
  <si>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</si>
  <si>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</si>
  <si>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</si>
  <si>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</si>
  <si>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</si>
  <si>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</si>
  <si>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</si>
  <si>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</si>
  <si>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</si>
  <si>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</si>
  <si>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</si>
  <si>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</si>
  <si>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</si>
  <si>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</si>
  <si>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</si>
  <si>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</si>
  <si>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</si>
  <si>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</si>
  <si>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</si>
  <si>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</si>
  <si>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</si>
  <si>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</si>
  <si>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</si>
  <si>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</si>
  <si>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</si>
  <si>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</si>
  <si>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</si>
  <si>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</si>
  <si>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</si>
  <si>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</si>
  <si>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</si>
  <si>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</si>
  <si>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</si>
  <si>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</si>
  <si>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</si>
  <si>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</si>
  <si>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</si>
  <si>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</si>
  <si>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</si>
  <si>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</si>
  <si>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</si>
  <si>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</si>
  <si>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</si>
  <si>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</si>
  <si>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</si>
  <si>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</si>
  <si>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</si>
  <si>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</si>
  <si>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</si>
  <si>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</si>
  <si>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</si>
  <si>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</si>
  <si>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</si>
  <si>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</si>
  <si>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</si>
  <si>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</si>
  <si>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</si>
  <si>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</si>
  <si>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</si>
  <si>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</si>
  <si>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</si>
  <si>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</si>
  <si>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</si>
  <si>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</si>
  <si>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</si>
  <si>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</si>
  <si>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</si>
  <si>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</si>
  <si>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</si>
  <si>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</si>
  <si>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</si>
  <si>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</si>
  <si>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</si>
  <si>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</si>
  <si>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</si>
  <si>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</si>
  <si>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</si>
  <si>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</si>
  <si>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</si>
  <si>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</si>
  <si>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</si>
  <si>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</si>
  <si>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</si>
  <si>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</si>
  <si>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</si>
  <si>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</si>
  <si>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</si>
  <si>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</si>
  <si>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</si>
  <si>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</si>
  <si>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</si>
  <si>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</si>
  <si>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</si>
  <si>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</si>
  <si>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</si>
  <si>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</si>
  <si>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</si>
  <si>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</si>
  <si>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</si>
  <si>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</si>
  <si>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</si>
  <si>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</si>
  <si>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</si>
  <si>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</si>
  <si>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</si>
  <si>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</si>
  <si>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</si>
  <si>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</si>
  <si>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</si>
  <si>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</si>
  <si>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</si>
  <si>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</si>
  <si>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</si>
  <si>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</si>
  <si>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</si>
  <si>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</si>
  <si>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</si>
  <si>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</si>
  <si>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</si>
  <si>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</si>
  <si>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</si>
  <si>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</si>
  <si>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</si>
  <si>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</si>
  <si>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</si>
  <si>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</si>
  <si>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</si>
  <si>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</si>
  <si>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</si>
  <si>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</si>
  <si>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</si>
  <si>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</si>
  <si>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</si>
  <si>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</si>
  <si>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</si>
  <si>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</si>
  <si>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</si>
  <si>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</si>
  <si>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</si>
  <si>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</si>
  <si>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</si>
  <si>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</si>
  <si>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</si>
  <si>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</si>
  <si>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</si>
  <si>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</si>
  <si>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</si>
  <si>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</si>
  <si>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</si>
  <si>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</si>
  <si>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</si>
  <si>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</si>
  <si>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</si>
  <si>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</si>
  <si>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</si>
  <si>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</si>
  <si>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</si>
  <si>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</si>
  <si>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</si>
  <si>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</si>
  <si>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</si>
  <si>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</si>
  <si>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</si>
  <si>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</si>
  <si>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</si>
  <si>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</si>
  <si>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</si>
  <si>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</si>
  <si>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</si>
  <si>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</si>
  <si>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</si>
  <si>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</si>
  <si>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</si>
  <si>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</si>
  <si>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</si>
  <si>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</si>
  <si>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</si>
  <si>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</si>
  <si>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</si>
  <si>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</si>
  <si>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</si>
  <si>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</si>
  <si>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</si>
  <si>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</si>
  <si>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</si>
  <si>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</si>
  <si>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</si>
  <si>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</si>
  <si>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</si>
  <si>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</si>
  <si>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</si>
  <si>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</si>
  <si>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</si>
  <si>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</si>
  <si>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</si>
  <si>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</si>
  <si>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</si>
  <si>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</si>
  <si>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</si>
  <si>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</si>
  <si>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</si>
  <si>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</si>
  <si>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</si>
  <si>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</si>
  <si>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</si>
  <si>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</si>
  <si>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</si>
  <si>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</si>
  <si>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</si>
  <si>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</si>
  <si>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</si>
  <si>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</si>
  <si>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</si>
  <si>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</si>
  <si>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</si>
  <si>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</si>
  <si>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</si>
  <si>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</si>
  <si>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</si>
  <si>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</si>
  <si>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</si>
  <si>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</si>
  <si>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</si>
  <si>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</si>
  <si>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</si>
  <si>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</si>
  <si>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</si>
  <si>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</si>
  <si>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</si>
  <si>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</si>
  <si>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</si>
  <si>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</si>
  <si>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</si>
  <si>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</si>
  <si>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</si>
  <si>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</si>
  <si>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</si>
  <si>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</si>
  <si>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</si>
  <si>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</si>
  <si>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</si>
  <si>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</si>
  <si>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</si>
  <si>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</si>
  <si>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</si>
  <si>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</si>
  <si>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</si>
  <si>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</si>
  <si>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</si>
  <si>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</si>
  <si>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</si>
  <si>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</si>
  <si>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</si>
  <si>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</si>
  <si>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</si>
  <si>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</si>
  <si>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</si>
  <si>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</si>
  <si>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</si>
  <si>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</si>
  <si>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</si>
  <si>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</si>
  <si>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</si>
  <si>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</si>
  <si>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</si>
  <si>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</si>
  <si>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</si>
  <si>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</si>
  <si>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</si>
  <si>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</si>
  <si>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</si>
  <si>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</si>
  <si>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</si>
  <si>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</si>
  <si>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</si>
  <si>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</si>
  <si>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</si>
  <si>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</si>
  <si>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</si>
  <si>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</si>
  <si>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</si>
  <si>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</si>
  <si>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</si>
  <si>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</si>
  <si>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</si>
  <si>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</si>
  <si>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</si>
  <si>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</si>
  <si>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</si>
  <si>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</si>
  <si>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</si>
  <si>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</si>
  <si>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</si>
  <si>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</si>
  <si>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</si>
  <si>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</si>
  <si>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</si>
  <si>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</si>
  <si>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</si>
  <si>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</si>
  <si>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</si>
  <si>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</si>
  <si>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</si>
  <si>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</si>
  <si>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</si>
  <si>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</si>
  <si>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</si>
  <si>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</si>
  <si>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</si>
  <si>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</si>
  <si>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</si>
  <si>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</si>
  <si>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</si>
  <si>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</si>
  <si>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</si>
  <si>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</si>
  <si>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</si>
  <si>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</si>
  <si>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</si>
  <si>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</si>
  <si>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</si>
  <si>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</si>
  <si>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</si>
  <si>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</si>
  <si>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</si>
  <si>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</si>
  <si>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</si>
  <si>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</si>
  <si>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</si>
  <si>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</si>
  <si>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</si>
  <si>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</si>
  <si>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</si>
  <si>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</si>
  <si>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</si>
  <si>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</si>
  <si>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</si>
  <si>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</si>
  <si>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</si>
  <si>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</si>
  <si>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</si>
  <si>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</si>
  <si>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</si>
  <si>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</si>
  <si>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</si>
  <si>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</si>
  <si>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</si>
  <si>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</si>
  <si>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</si>
  <si>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</si>
  <si>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</si>
  <si>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</si>
  <si>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</si>
  <si>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</si>
  <si>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</si>
  <si>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</si>
  <si>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</si>
  <si>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</si>
  <si>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</si>
  <si>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</si>
  <si>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</si>
  <si>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</si>
  <si>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</si>
  <si>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</si>
  <si>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</si>
  <si>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</si>
  <si>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</si>
  <si>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</si>
  <si>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</si>
  <si>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</si>
  <si>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</si>
  <si>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</si>
  <si>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</si>
  <si>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</si>
  <si>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</si>
  <si>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</si>
  <si>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</si>
  <si>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</si>
  <si>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</si>
  <si>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</si>
  <si>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</si>
  <si>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</si>
  <si>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</si>
  <si>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</si>
  <si>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</si>
  <si>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</si>
  <si>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</si>
  <si>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</si>
  <si>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</si>
  <si>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</si>
  <si>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</si>
  <si>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</si>
  <si>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</si>
  <si>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</si>
  <si>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</si>
  <si>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</si>
  <si>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</si>
  <si>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</si>
  <si>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</si>
  <si>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</si>
  <si>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</si>
  <si>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</si>
  <si>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</si>
  <si>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</si>
  <si>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</si>
  <si>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</si>
  <si>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</si>
  <si>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</si>
  <si>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</si>
  <si>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</si>
  <si>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</si>
  <si>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</si>
  <si>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</si>
  <si>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</si>
  <si>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</si>
  <si>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</si>
  <si>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</si>
  <si>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</si>
  <si>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</si>
  <si>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</si>
  <si>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</si>
  <si>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</si>
  <si>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</si>
  <si>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</si>
  <si>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</si>
  <si>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</si>
  <si>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</si>
  <si>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</si>
  <si>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</si>
  <si>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</si>
  <si>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</si>
  <si>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</si>
  <si>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</si>
  <si>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</si>
  <si>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</si>
  <si>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</si>
  <si>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</si>
  <si>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</si>
  <si>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</si>
  <si>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</si>
  <si>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</si>
  <si>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</si>
  <si>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</si>
  <si>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</si>
  <si>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</si>
  <si>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</si>
  <si>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</si>
  <si>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</si>
  <si>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</si>
  <si>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</si>
  <si>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</si>
  <si>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</si>
  <si>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</si>
  <si>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</si>
  <si>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</si>
  <si>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</si>
  <si>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</si>
  <si>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</si>
  <si>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</si>
  <si>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</si>
  <si>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</si>
  <si>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</si>
  <si>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</si>
  <si>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</si>
  <si>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</si>
  <si>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</si>
  <si>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</si>
  <si>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</si>
  <si>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</si>
  <si>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</si>
  <si>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</si>
  <si>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</si>
  <si>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</si>
  <si>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</si>
  <si>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</si>
  <si>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</si>
  <si>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</si>
  <si>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</si>
  <si>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</si>
  <si>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</si>
  <si>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</si>
  <si>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</si>
  <si>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</si>
  <si>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</si>
  <si>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</si>
  <si>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</si>
  <si>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</si>
  <si>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</si>
  <si>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</si>
  <si>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</si>
  <si>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</si>
  <si>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</si>
  <si>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</si>
  <si>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</si>
  <si>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</si>
  <si>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</si>
  <si>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</si>
  <si>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</si>
  <si>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</si>
  <si>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</si>
  <si>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</si>
  <si>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</si>
  <si>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</si>
  <si>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</si>
  <si>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</si>
  <si>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</si>
  <si>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</si>
  <si>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</si>
  <si>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</si>
  <si>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</si>
  <si>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</si>
  <si>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</si>
  <si>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</si>
  <si>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</si>
  <si>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</si>
  <si>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</si>
  <si>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</si>
  <si>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</si>
  <si>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</si>
  <si>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</si>
  <si>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</si>
  <si>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</si>
  <si>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</si>
  <si>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</si>
  <si>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</si>
  <si>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</si>
  <si>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</si>
  <si>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</si>
  <si>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</si>
  <si>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</si>
  <si>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</si>
  <si>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</si>
  <si>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</si>
  <si>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</si>
  <si>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</si>
  <si>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</si>
  <si>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</si>
  <si>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</si>
  <si>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</si>
  <si>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</si>
  <si>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</si>
  <si>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</si>
  <si>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</si>
  <si>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</si>
  <si>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</si>
  <si>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</si>
  <si>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</si>
  <si>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</si>
  <si>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</si>
  <si>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</si>
  <si>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</si>
  <si>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</si>
  <si>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</si>
  <si>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</si>
  <si>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</si>
  <si>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</si>
  <si>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</si>
  <si>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</si>
  <si>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</si>
  <si>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</si>
  <si>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</si>
  <si>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</si>
  <si>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</si>
  <si>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</si>
  <si>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</si>
  <si>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</si>
  <si>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</si>
  <si>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</si>
  <si>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</si>
  <si>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</si>
  <si>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</si>
  <si>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</si>
  <si>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</si>
  <si>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</si>
  <si>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</si>
  <si>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</si>
  <si>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</si>
  <si>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</si>
  <si>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</si>
  <si>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</si>
  <si>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</si>
  <si>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</si>
  <si>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</si>
  <si>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</si>
  <si>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</si>
  <si>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</si>
  <si>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</si>
  <si>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</si>
  <si>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</si>
  <si>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</si>
  <si>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</si>
  <si>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</si>
  <si>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</si>
  <si>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</si>
  <si>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</si>
  <si>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</si>
  <si>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</si>
  <si>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</si>
  <si>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</si>
  <si>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</si>
  <si>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</si>
  <si>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</si>
  <si>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</si>
  <si>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</si>
  <si>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</si>
  <si>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</si>
  <si>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</si>
  <si>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</si>
  <si>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</si>
  <si>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</si>
  <si>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</si>
  <si>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</si>
  <si>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</si>
  <si>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</si>
  <si>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</si>
  <si>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</si>
  <si>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</si>
  <si>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</si>
  <si>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</si>
  <si>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</si>
  <si>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</si>
  <si>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</si>
  <si>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</si>
  <si>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</si>
  <si>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</si>
  <si>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</si>
  <si>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</si>
  <si>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</si>
  <si>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</si>
  <si>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</si>
  <si>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</si>
  <si>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</si>
  <si>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</si>
  <si>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</si>
  <si>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</si>
  <si>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</si>
  <si>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</si>
  <si>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</si>
  <si>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</si>
  <si>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</si>
  <si>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</si>
  <si>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</si>
  <si>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</si>
  <si>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</si>
  <si>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</si>
  <si>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</si>
  <si>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</si>
  <si>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</si>
  <si>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</si>
  <si>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</si>
  <si>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</si>
  <si>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</si>
  <si>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</si>
  <si>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</si>
  <si>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</si>
  <si>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</si>
  <si>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</si>
  <si>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</si>
  <si>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</si>
  <si>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</si>
  <si>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</si>
  <si>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</si>
  <si>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</si>
  <si>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</si>
  <si>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</si>
  <si>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</si>
  <si>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</si>
  <si>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</si>
  <si>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</si>
  <si>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</si>
  <si>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</si>
  <si>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</si>
  <si>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</si>
  <si>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</si>
  <si>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</si>
  <si>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</si>
  <si>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</si>
  <si>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</si>
  <si>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</si>
  <si>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</si>
  <si>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</si>
  <si>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</si>
  <si>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</si>
  <si>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</si>
  <si>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</si>
  <si>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</si>
  <si>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</si>
  <si>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</si>
  <si>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</si>
  <si>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</si>
  <si>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</si>
  <si>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</si>
  <si>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</si>
  <si>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</si>
  <si>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</si>
  <si>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</si>
  <si>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</si>
  <si>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</si>
  <si>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</si>
  <si>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</si>
  <si>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</si>
  <si>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</si>
  <si>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</si>
  <si>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</si>
  <si>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</si>
  <si>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</si>
  <si>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</si>
  <si>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</si>
  <si>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</si>
  <si>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</si>
  <si>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</si>
  <si>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</si>
  <si>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</si>
  <si>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</si>
  <si>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</si>
  <si>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</si>
  <si>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</si>
  <si>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</si>
  <si>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</si>
  <si>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</si>
  <si>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</si>
  <si>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</si>
  <si>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</si>
  <si>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</si>
  <si>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</si>
  <si>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</si>
  <si>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</si>
  <si>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</si>
  <si>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</si>
  <si>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</si>
  <si>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</si>
  <si>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</si>
  <si>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</si>
  <si>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</si>
  <si>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</si>
  <si>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</si>
  <si>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</si>
  <si>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</si>
  <si>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</si>
  <si>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</si>
  <si>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</si>
  <si>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</si>
  <si>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</si>
  <si>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</si>
  <si>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</si>
  <si>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</si>
  <si>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</si>
  <si>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</si>
  <si>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</si>
  <si>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</si>
  <si>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</si>
  <si>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</si>
  <si>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</si>
  <si>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</si>
  <si>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</si>
  <si>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</si>
  <si>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</si>
  <si>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</si>
  <si>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</si>
  <si>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</si>
  <si>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</si>
  <si>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</si>
  <si>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</si>
  <si>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</si>
  <si>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</si>
  <si>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</si>
  <si>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</si>
  <si>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</si>
  <si>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</si>
  <si>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</si>
  <si>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</si>
  <si>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</si>
  <si>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</si>
  <si>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</si>
  <si>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</si>
  <si>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</si>
  <si>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</si>
  <si>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</si>
  <si>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</si>
  <si>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</si>
  <si>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</si>
  <si>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</si>
  <si>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</si>
  <si>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</si>
  <si>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</si>
  <si>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</si>
  <si>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</si>
  <si>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</si>
  <si>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</si>
  <si>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</si>
  <si>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</si>
  <si>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</si>
  <si>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</si>
  <si>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</si>
  <si>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</si>
  <si>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</si>
  <si>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</si>
  <si>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</si>
  <si>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</si>
  <si>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</si>
  <si>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</si>
  <si>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</si>
  <si>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</si>
  <si>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</si>
  <si>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</si>
  <si>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</si>
  <si>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</si>
  <si>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</si>
  <si>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</si>
  <si>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</si>
  <si>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</si>
  <si>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</si>
  <si>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</si>
  <si>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</si>
  <si>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</si>
  <si>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</si>
  <si>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</si>
  <si>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</si>
  <si>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</si>
  <si>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</si>
  <si>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</si>
  <si>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</si>
  <si>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</si>
  <si>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</si>
  <si>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</si>
  <si>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</si>
  <si>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</si>
  <si>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</si>
  <si>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</si>
  <si>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</si>
  <si>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</si>
  <si>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</si>
  <si>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</si>
  <si>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</si>
  <si>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</si>
  <si>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</si>
  <si>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</si>
  <si>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</si>
  <si>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</si>
  <si>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</si>
  <si>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</si>
  <si>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</si>
  <si>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</si>
  <si>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</si>
  <si>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</si>
  <si>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</si>
  <si>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</si>
  <si>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</si>
  <si>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</si>
  <si>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</si>
  <si>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</si>
  <si>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</si>
  <si>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</si>
  <si>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</si>
  <si>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</si>
  <si>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</si>
  <si>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</si>
  <si>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</si>
  <si>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</si>
  <si>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</si>
  <si>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</si>
  <si>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</si>
  <si>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</si>
  <si>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</si>
  <si>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</si>
  <si>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</si>
  <si>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</si>
  <si>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</si>
  <si>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</si>
  <si>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</si>
  <si>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</si>
  <si>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</si>
  <si>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</si>
  <si>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</si>
  <si>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</si>
  <si>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</si>
  <si>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</si>
  <si>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</si>
  <si>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</si>
  <si>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</si>
  <si>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</si>
  <si>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</si>
  <si>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</si>
  <si>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</si>
  <si>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</si>
  <si>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</si>
  <si>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</si>
  <si>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</si>
  <si>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</si>
  <si>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</si>
  <si>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</si>
  <si>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</si>
  <si>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</si>
  <si>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</si>
  <si>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</si>
  <si>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</si>
  <si>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</si>
  <si>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</si>
  <si>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</si>
  <si>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</si>
  <si>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</si>
  <si>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</si>
  <si>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</si>
  <si>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</si>
  <si>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</si>
  <si>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</si>
  <si>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</si>
  <si>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</si>
  <si>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</si>
  <si>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</si>
  <si>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</si>
  <si>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</si>
  <si>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</si>
  <si>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</si>
  <si>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</si>
  <si>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</si>
  <si>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</si>
  <si>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</si>
  <si>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</si>
  <si>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</si>
  <si>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</si>
  <si>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</si>
  <si>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</si>
  <si>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</si>
  <si>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</si>
  <si>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</si>
  <si>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</si>
  <si>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</si>
  <si>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</si>
  <si>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</si>
  <si>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</si>
  <si>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</si>
  <si>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</si>
  <si>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</si>
  <si>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</si>
  <si>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</si>
  <si>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</si>
  <si>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</si>
  <si>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</si>
  <si>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</si>
  <si>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</si>
  <si>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</si>
  <si>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</si>
  <si>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</si>
  <si>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</si>
  <si>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</si>
  <si>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</si>
  <si>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</si>
  <si>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</si>
  <si>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</si>
  <si>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</si>
  <si>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</si>
  <si>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</si>
  <si>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</si>
  <si>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</si>
  <si>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</si>
  <si>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</si>
  <si>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</si>
  <si>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</si>
  <si>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</si>
  <si>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</si>
  <si>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</si>
  <si>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</si>
  <si>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</si>
  <si>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</si>
  <si>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</si>
  <si>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</si>
  <si>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</si>
  <si>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</si>
  <si>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</si>
  <si>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</si>
  <si>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</si>
  <si>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</si>
  <si>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</si>
  <si>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</si>
  <si>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</si>
  <si>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</si>
  <si>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</si>
  <si>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</si>
  <si>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</si>
  <si>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</si>
  <si>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</si>
  <si>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</si>
  <si>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</si>
  <si>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</si>
  <si>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</si>
  <si>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</si>
  <si>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</si>
  <si>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</si>
  <si>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</si>
  <si>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</si>
  <si>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</si>
  <si>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</si>
  <si>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</si>
  <si>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</si>
  <si>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</si>
  <si>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</si>
  <si>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</si>
  <si>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</si>
  <si>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</si>
  <si>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</si>
  <si>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</si>
  <si>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</si>
  <si>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</si>
  <si>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</si>
  <si>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</si>
  <si>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</si>
  <si>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</si>
  <si>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</si>
  <si>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</si>
  <si>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</si>
  <si>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</si>
  <si>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</si>
  <si>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</si>
  <si>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</si>
  <si>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</si>
  <si>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</si>
  <si>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</si>
  <si>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</si>
  <si>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</si>
  <si>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</si>
  <si>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</si>
  <si>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</si>
  <si>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</si>
  <si>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</si>
  <si>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</si>
  <si>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</si>
  <si>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</si>
  <si>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</si>
  <si>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</si>
  <si>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</si>
  <si>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</si>
  <si>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</si>
  <si>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</si>
  <si>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</si>
  <si>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</si>
  <si>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</si>
  <si>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</si>
  <si>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</si>
  <si>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</si>
  <si>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</si>
  <si>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</si>
  <si>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</si>
  <si>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</si>
  <si>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</si>
  <si>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</si>
  <si>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</si>
  <si>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</si>
  <si>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</si>
  <si>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</si>
  <si>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</si>
  <si>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</si>
  <si>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</si>
  <si>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</si>
  <si>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</si>
  <si>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</si>
  <si>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</si>
  <si>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</si>
  <si>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</si>
  <si>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</si>
  <si>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</si>
  <si>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</si>
  <si>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</si>
  <si>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</si>
  <si>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</si>
  <si>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</si>
  <si>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</si>
  <si>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</si>
  <si>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</si>
  <si>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</si>
  <si>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</si>
  <si>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</si>
  <si>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</si>
  <si>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</si>
  <si>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</si>
  <si>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</si>
  <si>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</si>
  <si>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</si>
  <si>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</si>
  <si>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</si>
  <si>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</si>
  <si>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</si>
  <si>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</si>
  <si>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</si>
  <si>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</si>
  <si>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</si>
  <si>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</si>
  <si>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</si>
  <si>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</si>
  <si>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</si>
  <si>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</si>
  <si>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</si>
  <si>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</si>
  <si>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</si>
  <si>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</si>
  <si>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</si>
  <si>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</si>
  <si>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</si>
  <si>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</si>
  <si>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</si>
  <si>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</si>
  <si>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</si>
  <si>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</si>
  <si>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</si>
  <si>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</si>
  <si>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</si>
  <si>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</si>
  <si>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</si>
  <si>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</si>
  <si>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</si>
  <si>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</si>
  <si>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</si>
  <si>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</si>
  <si>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</si>
  <si>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</si>
  <si>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</si>
  <si>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</si>
  <si>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</si>
  <si>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</si>
  <si>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</si>
  <si>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</si>
  <si>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</si>
  <si>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</si>
  <si>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</si>
  <si>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</si>
  <si>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</si>
  <si>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</si>
  <si>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</si>
  <si>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</si>
  <si>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</si>
  <si>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</si>
  <si>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</si>
  <si>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</si>
  <si>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</si>
  <si>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</si>
  <si>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</si>
  <si>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</si>
  <si>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</si>
  <si>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</si>
  <si>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</si>
  <si>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</si>
  <si>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</si>
  <si>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</si>
  <si>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</si>
  <si>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</si>
  <si>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</si>
  <si>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</si>
  <si>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</si>
  <si>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</si>
  <si>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</si>
  <si>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</si>
  <si>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</si>
  <si>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</si>
  <si>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</si>
  <si>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</si>
  <si>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</si>
  <si>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</si>
  <si>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</si>
  <si>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</si>
  <si>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</si>
  <si>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</si>
  <si>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</si>
  <si>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</si>
  <si>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</si>
  <si>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</si>
  <si>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</si>
  <si>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</si>
  <si>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</si>
  <si>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</si>
  <si>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</si>
  <si>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</si>
  <si>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</si>
  <si>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</si>
  <si>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</si>
  <si>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</si>
  <si>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</si>
  <si>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</si>
  <si>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</si>
  <si>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</si>
  <si>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</si>
  <si>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</si>
  <si>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</si>
  <si>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</si>
  <si>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</si>
  <si>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</si>
  <si>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</si>
  <si>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</si>
  <si>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</si>
  <si>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</si>
  <si>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</si>
  <si>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</si>
  <si>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</si>
  <si>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</si>
  <si>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</si>
  <si>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</si>
  <si>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</si>
  <si>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</si>
  <si>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</si>
  <si>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</si>
  <si>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</si>
  <si>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</si>
  <si>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</si>
  <si>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</si>
  <si>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</si>
  <si>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</si>
  <si>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</si>
  <si>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</si>
  <si>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</si>
  <si>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</si>
  <si>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</si>
  <si>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</si>
  <si>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</si>
  <si>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</si>
  <si>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</si>
  <si>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</si>
  <si>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</si>
  <si>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</si>
  <si>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</si>
  <si>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</si>
  <si>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</si>
  <si>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</si>
  <si>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</si>
  <si>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</si>
  <si>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</si>
  <si>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</si>
  <si>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</si>
  <si>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</si>
  <si>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</si>
  <si>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</si>
  <si>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</si>
  <si>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</si>
  <si>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</si>
  <si>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</si>
  <si>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</si>
  <si>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</si>
  <si>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</si>
  <si>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</si>
  <si>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</si>
  <si>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</si>
  <si>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</si>
  <si>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</si>
  <si>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</si>
  <si>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</si>
  <si>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</si>
  <si>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</si>
  <si>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</si>
  <si>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</si>
  <si>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</si>
  <si>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</si>
  <si>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</si>
  <si>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</si>
  <si>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</si>
  <si>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</si>
  <si>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</si>
  <si>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</si>
  <si>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</si>
  <si>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</si>
  <si>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</si>
  <si>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</si>
  <si>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</si>
  <si>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</si>
  <si>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</si>
  <si>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</si>
  <si>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</si>
  <si>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</si>
  <si>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</si>
  <si>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</si>
  <si>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</si>
  <si>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</si>
  <si>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</si>
  <si>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</si>
  <si>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</si>
  <si>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</si>
  <si>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</si>
  <si>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</si>
  <si>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</si>
  <si>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</si>
  <si>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</si>
  <si>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</si>
  <si>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</si>
  <si>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</si>
  <si>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</si>
  <si>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</si>
  <si>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</si>
  <si>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</si>
  <si>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</si>
  <si>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</si>
  <si>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</si>
  <si>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</si>
  <si>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</si>
  <si>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</si>
  <si>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</si>
  <si>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</si>
  <si>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</si>
  <si>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</si>
  <si>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</si>
  <si>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</si>
  <si>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</si>
  <si>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</si>
  <si>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</si>
  <si>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</si>
  <si>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</si>
  <si>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</si>
  <si>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</si>
  <si>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</si>
  <si>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</si>
  <si>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</si>
  <si>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</si>
  <si>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</si>
  <si>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</si>
  <si>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</si>
  <si>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</si>
  <si>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</si>
  <si>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</si>
  <si>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</si>
  <si>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</si>
  <si>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</si>
  <si>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</si>
  <si>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</si>
  <si>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</si>
  <si>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</si>
  <si>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</si>
  <si>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</si>
  <si>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</si>
  <si>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</si>
  <si>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</si>
  <si>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</si>
  <si>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</si>
  <si>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</si>
  <si>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</si>
  <si>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</si>
  <si>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</si>
  <si>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</si>
  <si>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</si>
  <si>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</si>
  <si>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</si>
  <si>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</si>
  <si>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</si>
  <si>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</si>
  <si>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</si>
  <si>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</si>
  <si>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</si>
  <si>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</si>
  <si>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</si>
  <si>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</si>
  <si>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</si>
  <si>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</si>
  <si>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</si>
  <si>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</si>
  <si>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</si>
  <si>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</si>
  <si>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</si>
  <si>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</si>
  <si>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</si>
  <si>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</si>
  <si>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</si>
  <si>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</si>
  <si>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</si>
  <si>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</si>
  <si>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</si>
  <si>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</si>
  <si>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</si>
  <si>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</si>
  <si>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</si>
  <si>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</si>
  <si>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</si>
  <si>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</si>
  <si>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</si>
  <si>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</si>
  <si>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</si>
  <si>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</si>
  <si>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</si>
  <si>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</si>
  <si>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</si>
  <si>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</si>
  <si>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</si>
  <si>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</si>
  <si>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</si>
  <si>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</si>
  <si>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</si>
  <si>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</si>
  <si>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</si>
  <si>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</si>
  <si>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</si>
  <si>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</si>
  <si>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</si>
  <si>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</si>
  <si>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</si>
  <si>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</si>
  <si>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</si>
  <si>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</si>
  <si>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</si>
  <si>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</si>
  <si>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</si>
  <si>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</si>
  <si>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</si>
  <si>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</si>
  <si>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</si>
  <si>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</si>
  <si>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</si>
  <si>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</si>
  <si>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</si>
  <si>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</si>
  <si>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</si>
  <si>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</si>
  <si>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</si>
  <si>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</si>
  <si>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</si>
  <si>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</si>
  <si>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</si>
  <si>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</si>
  <si>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</si>
  <si>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</si>
  <si>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</si>
  <si>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</si>
  <si>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</si>
  <si>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</si>
  <si>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</si>
  <si>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</si>
  <si>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</si>
  <si>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</si>
  <si>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</si>
  <si>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</si>
  <si>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</si>
  <si>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</si>
  <si>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</si>
  <si>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</si>
  <si>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</si>
  <si>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</si>
  <si>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</si>
  <si>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</si>
  <si>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</si>
  <si>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</si>
  <si>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</si>
  <si>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</si>
  <si>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</si>
  <si>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</si>
  <si>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</si>
  <si>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</si>
  <si>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</si>
  <si>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</si>
  <si>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</si>
  <si>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</si>
  <si>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</si>
  <si>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</si>
  <si>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</si>
  <si>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</si>
  <si>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</si>
  <si>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</si>
  <si>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</si>
  <si>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</si>
  <si>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</si>
  <si>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</si>
  <si>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</si>
  <si>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</si>
  <si>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</si>
  <si>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</si>
  <si>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</si>
  <si>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</si>
  <si>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</si>
  <si>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</si>
  <si>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</si>
  <si>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</si>
  <si>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</si>
  <si>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</si>
  <si>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</si>
  <si>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</si>
  <si>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</si>
  <si>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</si>
  <si>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</si>
  <si>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</si>
  <si>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</si>
  <si>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</si>
  <si>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</si>
  <si>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</si>
  <si>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</si>
  <si>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</si>
  <si>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</si>
  <si>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</si>
  <si>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</si>
  <si>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</si>
  <si>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</si>
  <si>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</si>
  <si>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</si>
  <si>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</si>
  <si>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</si>
  <si>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</si>
  <si>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</si>
  <si>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</si>
  <si>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</si>
  <si>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</si>
  <si>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</si>
  <si>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</si>
  <si>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</si>
  <si>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</si>
  <si>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</si>
  <si>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</si>
  <si>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</si>
  <si>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</si>
  <si>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</si>
  <si>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</si>
  <si>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</si>
  <si>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</si>
  <si>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</si>
  <si>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</si>
  <si>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</si>
  <si>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</si>
  <si>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</si>
  <si>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</si>
  <si>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</si>
  <si>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</si>
  <si>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</si>
  <si>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</si>
  <si>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</si>
  <si>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</si>
  <si>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</si>
  <si>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</si>
  <si>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</si>
  <si>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</si>
  <si>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</si>
  <si>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</si>
  <si>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</si>
  <si>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</si>
  <si>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</si>
  <si>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</si>
  <si>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</si>
  <si>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</si>
  <si>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</si>
  <si>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</si>
  <si>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</si>
  <si>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</si>
  <si>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</si>
  <si>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</si>
  <si>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</si>
  <si>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</si>
  <si>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</si>
  <si>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</si>
  <si>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</si>
  <si>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</si>
  <si>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</si>
  <si>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</si>
  <si>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</si>
  <si>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</si>
  <si>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</si>
  <si>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</si>
  <si>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</si>
  <si>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</si>
  <si>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</si>
  <si>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</si>
  <si>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</si>
  <si>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</si>
  <si>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</si>
  <si>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</si>
  <si>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</si>
  <si>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</si>
  <si>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</si>
  <si>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</si>
  <si>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</si>
  <si>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</si>
  <si>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</si>
  <si>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</si>
  <si>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</si>
  <si>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</si>
  <si>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</si>
  <si>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</si>
  <si>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</si>
  <si>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</si>
  <si>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</si>
  <si>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</si>
  <si>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</si>
  <si>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</si>
  <si>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</si>
  <si>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</si>
  <si>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</si>
  <si>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</si>
  <si>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</si>
  <si>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</si>
  <si>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</si>
  <si>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</si>
  <si>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</si>
  <si>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</si>
  <si>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</si>
  <si>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</si>
  <si>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</si>
  <si>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</si>
  <si>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</si>
  <si>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</si>
  <si>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</si>
  <si>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</si>
  <si>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</si>
  <si>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</si>
  <si>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</si>
  <si>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</si>
  <si>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</si>
  <si>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</si>
  <si>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</si>
  <si>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</si>
  <si>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</si>
  <si>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</si>
  <si>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</si>
  <si>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</si>
  <si>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</si>
  <si>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</si>
  <si>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</si>
  <si>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</si>
  <si>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</si>
  <si>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</si>
  <si>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</si>
  <si>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</si>
  <si>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</si>
  <si>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</si>
  <si>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</si>
  <si>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</si>
  <si>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</si>
  <si>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</si>
  <si>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</si>
  <si>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</si>
  <si>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</si>
  <si>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</si>
  <si>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</si>
  <si>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</si>
  <si>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</si>
  <si>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</si>
  <si>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</si>
  <si>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</si>
  <si>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</si>
  <si>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</si>
  <si>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</si>
  <si>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</si>
  <si>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</si>
  <si>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</si>
  <si>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</si>
  <si>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</si>
  <si>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</si>
  <si>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</si>
  <si>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</si>
  <si>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</si>
  <si>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</si>
  <si>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</si>
  <si>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</si>
  <si>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</si>
  <si>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</si>
  <si>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</si>
  <si>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</si>
  <si>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</si>
  <si>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</si>
  <si>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</si>
  <si>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</si>
  <si>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</si>
  <si>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</si>
  <si>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</si>
  <si>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</si>
  <si>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</si>
  <si>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</si>
  <si>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</si>
  <si>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</si>
  <si>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</si>
  <si>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</si>
  <si>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</si>
  <si>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</si>
  <si>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</si>
  <si>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</si>
  <si>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</si>
  <si>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</si>
  <si>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</si>
  <si>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</si>
  <si>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</si>
  <si>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</si>
  <si>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</si>
  <si>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</si>
  <si>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</si>
  <si>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</si>
  <si>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</si>
  <si>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</si>
  <si>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</si>
  <si>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</si>
  <si>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</si>
  <si>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</si>
  <si>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</si>
  <si>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</si>
  <si>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</si>
  <si>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</si>
  <si>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</si>
  <si>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</si>
  <si>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</si>
  <si>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</si>
  <si>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</si>
  <si>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</si>
  <si>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</si>
  <si>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</si>
  <si>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</si>
  <si>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</si>
  <si>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</si>
  <si>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</si>
  <si>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</si>
  <si>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</si>
  <si>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</si>
  <si>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</si>
  <si>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</si>
  <si>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</si>
  <si>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</si>
  <si>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</si>
  <si>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</si>
  <si>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</si>
  <si>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</si>
  <si>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</si>
  <si>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</si>
  <si>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</si>
  <si>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</si>
  <si>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</si>
  <si>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</si>
  <si>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</si>
  <si>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</si>
  <si>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</si>
  <si>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</si>
  <si>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</si>
  <si>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</si>
  <si>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</si>
  <si>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</si>
  <si>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</si>
  <si>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</si>
  <si>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</si>
  <si>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</si>
  <si>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</si>
  <si>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</si>
  <si>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</si>
  <si>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</si>
  <si>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</si>
  <si>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</si>
  <si>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</si>
  <si>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</si>
  <si>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</si>
  <si>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</si>
  <si>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</si>
  <si>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</si>
  <si>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</si>
  <si>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</si>
  <si>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</si>
  <si>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</si>
  <si>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</si>
  <si>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</si>
  <si>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</si>
  <si>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</si>
  <si>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</si>
  <si>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</si>
  <si>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</si>
  <si>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</si>
  <si>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</si>
  <si>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</si>
  <si>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</si>
  <si>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</si>
  <si>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</si>
  <si>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</si>
  <si>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</si>
  <si>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</si>
  <si>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</si>
  <si>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</si>
  <si>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</si>
  <si>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</si>
  <si>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</si>
  <si>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</si>
  <si>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</si>
  <si>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</si>
  <si>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</si>
  <si>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</si>
  <si>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</si>
  <si>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</si>
  <si>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</si>
  <si>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</si>
  <si>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</si>
  <si>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</si>
  <si>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</si>
  <si>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</si>
  <si>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</si>
  <si>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</si>
  <si>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</si>
  <si>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</si>
  <si>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</si>
  <si>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</si>
  <si>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</si>
  <si>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</si>
  <si>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</si>
  <si>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</si>
  <si>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</si>
  <si>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</si>
  <si>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</si>
  <si>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</si>
  <si>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</si>
  <si>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</si>
  <si>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</si>
  <si>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</si>
  <si>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</si>
  <si>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</si>
  <si>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</si>
  <si>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</si>
  <si>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</si>
  <si>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</si>
  <si>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</si>
  <si>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</si>
  <si>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</si>
  <si>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</si>
  <si>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</si>
  <si>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</si>
  <si>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</si>
  <si>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</si>
  <si>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</si>
  <si>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</si>
  <si>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</si>
  <si>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</si>
  <si>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</si>
  <si>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</si>
  <si>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</si>
  <si>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</si>
  <si>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</si>
  <si>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</si>
  <si>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</si>
  <si>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</si>
  <si>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</si>
  <si>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</si>
  <si>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</si>
  <si>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</si>
  <si>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</si>
  <si>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</si>
  <si>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</si>
  <si>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</si>
  <si>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</si>
  <si>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</si>
  <si>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</si>
  <si>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</si>
  <si>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</si>
  <si>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</si>
  <si>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</si>
  <si>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</si>
  <si>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</si>
  <si>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</si>
  <si>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</si>
  <si>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</si>
  <si>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</si>
  <si>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</si>
  <si>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</si>
  <si>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</si>
  <si>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</si>
  <si>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</si>
  <si>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</si>
  <si>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</si>
  <si>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</si>
  <si>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</si>
  <si>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</si>
  <si>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</si>
  <si>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</si>
  <si>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</si>
  <si>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</si>
  <si>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</si>
  <si>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</si>
  <si>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</si>
  <si>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</si>
  <si>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</si>
  <si>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</si>
  <si>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</si>
  <si>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</si>
  <si>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</si>
  <si>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</si>
  <si>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</si>
  <si>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</si>
  <si>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</si>
  <si>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</si>
  <si>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</si>
  <si>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</si>
  <si>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</si>
  <si>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</si>
  <si>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</si>
  <si>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</si>
  <si>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</si>
  <si>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</si>
  <si>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</si>
  <si>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</si>
  <si>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</si>
  <si>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</si>
  <si>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</si>
  <si>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</si>
  <si>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</si>
  <si>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</si>
  <si>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</si>
  <si>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</si>
  <si>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</si>
  <si>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</si>
  <si>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</si>
  <si>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</si>
  <si>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</si>
  <si>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</si>
  <si>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</si>
  <si>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</si>
  <si>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</si>
  <si>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</si>
  <si>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</si>
  <si>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</si>
  <si>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</si>
  <si>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</si>
  <si>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</si>
  <si>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</si>
  <si>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</si>
  <si>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</si>
  <si>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</si>
  <si>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</si>
  <si>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</si>
  <si>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</si>
  <si>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</si>
  <si>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</si>
  <si>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</si>
  <si>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</si>
  <si>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</si>
  <si>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</si>
  <si>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</si>
  <si>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</si>
  <si>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</si>
  <si>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</si>
  <si>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</si>
  <si>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</si>
  <si>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</si>
  <si>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</si>
  <si>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</si>
  <si>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</si>
  <si>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</si>
  <si>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</si>
  <si>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</si>
  <si>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</si>
  <si>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</si>
  <si>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</si>
  <si>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</si>
  <si>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</si>
  <si>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</si>
  <si>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</si>
  <si>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</si>
  <si>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</si>
  <si>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</si>
  <si>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</si>
  <si>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</si>
  <si>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</si>
  <si>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</si>
  <si>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</si>
  <si>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</si>
  <si>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</si>
  <si>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</si>
  <si>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</si>
  <si>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</si>
  <si>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</si>
  <si>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</si>
  <si>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</si>
  <si>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</si>
  <si>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</si>
  <si>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</si>
  <si>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</si>
  <si>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</si>
  <si>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</si>
  <si>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</si>
  <si>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</si>
  <si>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</si>
  <si>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</si>
  <si>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</si>
  <si>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</si>
  <si>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</si>
  <si>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</si>
  <si>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</si>
  <si>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</si>
  <si>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</si>
  <si>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</si>
  <si>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</si>
  <si>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</si>
  <si>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</si>
  <si>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</si>
  <si>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</si>
  <si>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</si>
  <si>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</si>
  <si>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</si>
  <si>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</si>
  <si>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</si>
  <si>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</si>
  <si>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</si>
  <si>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</si>
  <si>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</si>
  <si>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</si>
  <si>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</si>
  <si>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</si>
  <si>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</si>
  <si>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</si>
  <si>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</si>
  <si>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</si>
  <si>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</si>
  <si>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</si>
  <si>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</si>
  <si>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</si>
  <si>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</si>
  <si>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</si>
  <si>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</si>
  <si>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</si>
  <si>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</si>
  <si>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</si>
  <si>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</si>
  <si>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</si>
  <si>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</si>
  <si>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</si>
  <si>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</si>
  <si>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</si>
  <si>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</si>
  <si>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</si>
  <si>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</si>
  <si>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</si>
  <si>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</si>
  <si>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</si>
  <si>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</si>
  <si>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</si>
  <si>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</si>
  <si>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</si>
  <si>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</si>
  <si>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</si>
  <si>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</si>
  <si>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</si>
  <si>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</si>
  <si>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</si>
  <si>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</si>
  <si>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</si>
  <si>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</si>
  <si>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</si>
  <si>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</si>
  <si>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</si>
  <si>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</si>
  <si>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</si>
  <si>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</si>
  <si>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</si>
  <si>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</si>
  <si>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</si>
  <si>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</si>
  <si>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</si>
  <si>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</si>
  <si>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</si>
  <si>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</si>
  <si>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</si>
  <si>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</si>
  <si>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</si>
  <si>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</si>
  <si>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</si>
  <si>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</si>
  <si>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</si>
  <si>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</si>
  <si>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</si>
  <si>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</si>
  <si>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</si>
  <si>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</si>
  <si>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</si>
  <si>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</si>
  <si>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</si>
  <si>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</si>
  <si>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</si>
  <si>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</si>
  <si>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</si>
  <si>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</si>
  <si>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</si>
  <si>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</si>
  <si>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</si>
  <si>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</si>
  <si>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</si>
  <si>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</si>
  <si>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</si>
  <si>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</si>
  <si>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</si>
  <si>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</si>
  <si>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</si>
  <si>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</si>
  <si>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</si>
  <si>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</si>
  <si>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</si>
  <si>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</si>
  <si>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</si>
  <si>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</si>
  <si>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</si>
  <si>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</si>
  <si>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</si>
  <si>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</si>
  <si>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</si>
  <si>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</si>
  <si>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</si>
  <si>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</si>
  <si>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</si>
  <si>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</si>
  <si>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</si>
  <si>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</si>
  <si>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</si>
  <si>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</si>
  <si>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</si>
  <si>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</si>
  <si>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</si>
  <si>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</si>
  <si>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</si>
  <si>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</si>
  <si>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</si>
  <si>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</si>
  <si>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</si>
  <si>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</si>
  <si>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</si>
  <si>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</si>
  <si>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</si>
  <si>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</si>
  <si>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</si>
  <si>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</si>
  <si>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</si>
  <si>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</si>
  <si>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</si>
  <si>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</si>
  <si>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</si>
  <si>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</si>
  <si>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</si>
  <si>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</si>
  <si>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</si>
  <si>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</si>
  <si>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</si>
  <si>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</si>
  <si>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</si>
  <si>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</si>
  <si>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</si>
  <si>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</si>
  <si>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</si>
  <si>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</si>
  <si>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</si>
  <si>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</si>
  <si>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</si>
  <si>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</si>
  <si>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</si>
  <si>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</si>
  <si>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</si>
  <si>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</si>
  <si>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</si>
  <si>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</si>
  <si>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</si>
  <si>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</si>
  <si>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</si>
  <si>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</si>
  <si>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</si>
  <si>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</si>
  <si>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</si>
  <si>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</si>
  <si>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</si>
  <si>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</si>
  <si>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</si>
  <si>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</si>
  <si>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</si>
  <si>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</si>
  <si>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</si>
  <si>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</si>
  <si>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</si>
  <si>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</si>
  <si>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</si>
  <si>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</si>
  <si>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</si>
  <si>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</si>
  <si>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</si>
  <si>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</si>
  <si>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</si>
  <si>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</si>
  <si>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</si>
  <si>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</si>
  <si>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</si>
  <si>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</si>
  <si>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</si>
  <si>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</si>
  <si>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</si>
  <si>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</si>
  <si>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</si>
  <si>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</si>
  <si>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</si>
  <si>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</si>
  <si>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</si>
  <si>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</si>
  <si>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</si>
  <si>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</si>
  <si>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</si>
  <si>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</si>
  <si>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</si>
  <si>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</si>
  <si>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</si>
  <si>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</si>
  <si>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</si>
  <si>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</si>
  <si>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</si>
  <si>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</si>
  <si>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</si>
  <si>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</si>
  <si>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</si>
  <si>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</si>
  <si>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</si>
  <si>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</si>
  <si>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</si>
  <si>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</si>
  <si>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</si>
  <si>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</si>
  <si>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</si>
  <si>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</si>
  <si>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</si>
  <si>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</si>
  <si>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</si>
  <si>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</si>
  <si>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</si>
  <si>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</si>
  <si>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</si>
  <si>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</si>
  <si>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</si>
  <si>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</si>
  <si>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</si>
  <si>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</si>
  <si>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</si>
  <si>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</si>
  <si>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</si>
  <si>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</si>
  <si>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</si>
  <si>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</si>
  <si>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</si>
  <si>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</si>
  <si>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</si>
  <si>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</si>
  <si>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</si>
  <si>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</si>
  <si>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</si>
  <si>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</si>
  <si>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</si>
  <si>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</si>
  <si>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</si>
  <si>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</si>
  <si>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</si>
  <si>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</si>
  <si>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</si>
  <si>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</si>
  <si>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</si>
  <si>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</si>
  <si>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</si>
  <si>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</si>
  <si>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</si>
  <si>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</si>
  <si>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</si>
  <si>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</si>
  <si>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</si>
  <si>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</si>
  <si>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</si>
  <si>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</si>
  <si>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</si>
  <si>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</si>
  <si>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</si>
  <si>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</si>
  <si>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</si>
  <si>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</si>
  <si>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</si>
  <si>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</si>
  <si>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</si>
  <si>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</si>
  <si>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</si>
  <si>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</si>
  <si>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</si>
  <si>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</si>
  <si>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</si>
  <si>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</si>
  <si>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</si>
  <si>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</si>
  <si>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</si>
  <si>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</si>
  <si>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</si>
  <si>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</si>
  <si>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</si>
  <si>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</si>
  <si>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</si>
  <si>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</si>
  <si>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</si>
  <si>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</si>
  <si>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</si>
  <si>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</si>
  <si>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</si>
  <si>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</si>
  <si>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</si>
  <si>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</si>
  <si>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</si>
  <si>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</si>
  <si>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</si>
  <si>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</si>
  <si>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</si>
  <si>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</si>
  <si>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</si>
  <si>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</si>
  <si>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</si>
  <si>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</si>
  <si>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</si>
  <si>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</si>
  <si>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</si>
  <si>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</si>
  <si>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</si>
  <si>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</si>
  <si>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</si>
  <si>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</si>
  <si>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</si>
  <si>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</si>
  <si>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</si>
  <si>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</si>
  <si>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</si>
  <si>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</si>
  <si>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</si>
  <si>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</si>
  <si>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</si>
  <si>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</si>
  <si>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</si>
  <si>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</si>
  <si>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</si>
  <si>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</si>
  <si>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</si>
  <si>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</si>
  <si>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</si>
  <si>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</si>
  <si>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</si>
  <si>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</si>
  <si>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</si>
  <si>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</si>
  <si>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</si>
  <si>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</si>
  <si>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</si>
  <si>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</si>
  <si>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</si>
  <si>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</si>
  <si>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</si>
  <si>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</si>
  <si>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</si>
  <si>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</si>
  <si>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</si>
  <si>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</si>
  <si>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</si>
  <si>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</si>
  <si>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</si>
  <si>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</si>
  <si>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</si>
  <si>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</si>
  <si>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</si>
  <si>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</si>
  <si>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</si>
  <si>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</si>
  <si>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</si>
  <si>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</si>
  <si>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</si>
  <si>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</si>
  <si>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</si>
  <si>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</si>
  <si>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</si>
  <si>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</si>
  <si>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</si>
  <si>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</si>
  <si>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</si>
  <si>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</si>
  <si>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</si>
  <si>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</si>
  <si>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</si>
  <si>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</si>
  <si>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</si>
  <si>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</si>
  <si>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</si>
  <si>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</si>
  <si>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</si>
  <si>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</si>
  <si>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</si>
  <si>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</si>
  <si>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</si>
  <si>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</si>
  <si>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</si>
  <si>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</si>
  <si>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</si>
  <si>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</si>
  <si>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</si>
  <si>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</si>
  <si>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</si>
  <si>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</si>
  <si>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</si>
  <si>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</si>
  <si>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</si>
  <si>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</si>
  <si>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</si>
  <si>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</si>
  <si>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</si>
  <si>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</si>
  <si>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</si>
  <si>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</si>
  <si>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</si>
  <si>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</si>
  <si>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</si>
  <si>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</si>
  <si>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</si>
  <si>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</si>
  <si>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</si>
  <si>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</si>
  <si>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</si>
  <si>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</si>
  <si>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</si>
  <si>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</si>
  <si>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</si>
  <si>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</si>
  <si>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</si>
  <si>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</si>
  <si>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</si>
  <si>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</si>
  <si>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</si>
  <si>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</si>
  <si>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</si>
  <si>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</si>
  <si>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</si>
  <si>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</si>
  <si>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</si>
  <si>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</si>
  <si>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</si>
  <si>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</si>
  <si>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</si>
  <si>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</si>
  <si>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</si>
  <si>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</si>
  <si>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</si>
  <si>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</si>
  <si>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</si>
  <si>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</si>
  <si>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</si>
  <si>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</si>
  <si>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</si>
  <si>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</si>
  <si>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</si>
  <si>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</si>
  <si>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</si>
  <si>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</si>
  <si>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</si>
  <si>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</si>
  <si>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</si>
  <si>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</si>
  <si>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</si>
  <si>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</si>
  <si>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</si>
  <si>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</si>
  <si>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</si>
  <si>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</si>
  <si>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</si>
  <si>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</si>
  <si>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</si>
  <si>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</si>
  <si>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</si>
  <si>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</si>
  <si>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</si>
  <si>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</si>
  <si>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</si>
  <si>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</si>
  <si>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</si>
  <si>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</si>
  <si>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</si>
  <si>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</si>
  <si>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</si>
  <si>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</si>
  <si>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</si>
  <si>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</si>
  <si>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</si>
  <si>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</si>
  <si>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</si>
  <si>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</si>
  <si>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</si>
  <si>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</si>
  <si>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</si>
  <si>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</si>
  <si>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</si>
  <si>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</si>
  <si>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</si>
  <si>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</si>
  <si>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</si>
  <si>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</si>
  <si>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</si>
  <si>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</si>
  <si>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</si>
  <si>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</si>
  <si>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</si>
  <si>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</si>
  <si>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</si>
  <si>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</si>
  <si>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</si>
  <si>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</si>
  <si>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</si>
  <si>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</si>
  <si>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</si>
  <si>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</si>
  <si>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</si>
  <si>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</si>
  <si>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</si>
  <si>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</si>
  <si>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</si>
  <si>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</si>
  <si>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</si>
  <si>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</si>
  <si>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</si>
  <si>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</si>
  <si>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</si>
  <si>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</si>
  <si>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</si>
  <si>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</si>
  <si>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</si>
  <si>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</si>
  <si>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</si>
  <si>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</si>
  <si>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</si>
  <si>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</si>
  <si>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</si>
  <si>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</si>
  <si>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</si>
  <si>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</si>
  <si>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</si>
  <si>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</si>
  <si>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</si>
  <si>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</si>
  <si>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</si>
  <si>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</si>
  <si>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</si>
  <si>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</si>
  <si>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</si>
  <si>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</si>
  <si>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</si>
  <si>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</si>
  <si>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</si>
  <si>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</si>
  <si>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</si>
  <si>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</si>
  <si>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</si>
  <si>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</si>
  <si>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</si>
  <si>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</si>
  <si>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</si>
  <si>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</si>
  <si>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</si>
  <si>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</si>
  <si>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</si>
  <si>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</si>
  <si>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</si>
  <si>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</si>
  <si>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</si>
  <si>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</si>
  <si>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</si>
  <si>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</si>
  <si>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</si>
  <si>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</si>
  <si>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</si>
  <si>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</si>
  <si>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</si>
  <si>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</si>
  <si>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</si>
  <si>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</si>
  <si>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</si>
  <si>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</si>
  <si>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</si>
  <si>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</si>
  <si>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</si>
  <si>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</si>
  <si>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</si>
  <si>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</si>
  <si>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</si>
  <si>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</si>
  <si>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</si>
  <si>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</si>
  <si>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</si>
  <si>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</si>
  <si>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</si>
  <si>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</si>
  <si>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</si>
  <si>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</si>
  <si>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</si>
  <si>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</si>
  <si>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</si>
  <si>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</si>
  <si>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</si>
  <si>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</si>
  <si>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</si>
  <si>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</si>
  <si>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</si>
  <si>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</si>
  <si>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</si>
  <si>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</si>
  <si>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</si>
  <si>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</si>
  <si>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</si>
  <si>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</si>
  <si>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</si>
  <si>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</si>
  <si>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</si>
  <si>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</si>
  <si>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</si>
  <si>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</si>
  <si>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</si>
  <si>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</si>
  <si>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</si>
  <si>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</si>
  <si>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</si>
  <si>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</si>
  <si>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</si>
  <si>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</si>
  <si>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</si>
  <si>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</si>
  <si>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</si>
  <si>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</si>
  <si>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</si>
  <si>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</si>
  <si>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</si>
  <si>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</si>
  <si>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</si>
  <si>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</si>
  <si>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</si>
  <si>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</si>
  <si>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</si>
  <si>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</si>
  <si>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</si>
  <si>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</si>
  <si>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</si>
  <si>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</si>
  <si>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</si>
  <si>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</si>
  <si>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</si>
  <si>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</si>
  <si>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</si>
  <si>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</si>
  <si>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</si>
  <si>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</si>
  <si>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</si>
  <si>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</si>
  <si>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</si>
  <si>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</si>
  <si>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</si>
  <si>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</si>
  <si>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</si>
  <si>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</si>
  <si>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</si>
  <si>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</si>
  <si>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</si>
  <si>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</si>
  <si>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</si>
  <si>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</si>
  <si>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</si>
  <si>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</si>
  <si>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</si>
  <si>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</si>
  <si>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</si>
  <si>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</si>
  <si>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</si>
  <si>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</si>
  <si>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</si>
  <si>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</si>
  <si>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</si>
  <si>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</si>
  <si>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</si>
  <si>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</si>
  <si>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</si>
  <si>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</si>
  <si>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</si>
  <si>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</si>
  <si>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</si>
  <si>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</si>
  <si>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</si>
  <si>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</si>
  <si>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</si>
  <si>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</si>
  <si>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</si>
  <si>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</si>
  <si>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</si>
  <si>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</si>
  <si>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</si>
  <si>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</si>
  <si>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</si>
  <si>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</si>
  <si>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</si>
  <si>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</si>
  <si>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</si>
  <si>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</si>
  <si>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</si>
  <si>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</si>
  <si>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</si>
  <si>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</si>
  <si>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</si>
  <si>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</si>
  <si>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</si>
  <si>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</si>
  <si>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</si>
  <si>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</si>
  <si>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</si>
  <si>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</si>
  <si>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</si>
  <si>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</si>
  <si>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</si>
  <si>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</si>
  <si>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</si>
  <si>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</si>
  <si>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</si>
  <si>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</si>
  <si>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</si>
  <si>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</si>
  <si>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</si>
  <si>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</si>
  <si>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</si>
  <si>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</si>
  <si>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</si>
  <si>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</si>
  <si>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</si>
  <si>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</si>
  <si>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</si>
  <si>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</si>
  <si>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</si>
  <si>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</si>
  <si>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</si>
  <si>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</si>
  <si>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</si>
  <si>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</si>
  <si>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</si>
  <si>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</si>
  <si>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</si>
  <si>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</si>
  <si>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</si>
  <si>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</si>
  <si>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</si>
  <si>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</si>
  <si>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</si>
  <si>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</si>
  <si>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</si>
  <si>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</si>
  <si>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</si>
  <si>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</si>
  <si>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</si>
  <si>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</si>
  <si>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</si>
  <si>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</si>
  <si>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</si>
  <si>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</si>
  <si>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</si>
  <si>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</si>
  <si>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</si>
  <si>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</si>
  <si>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</si>
  <si>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</si>
  <si>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</si>
  <si>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</si>
  <si>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</si>
  <si>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</si>
  <si>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</si>
  <si>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</si>
  <si>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</si>
  <si>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</si>
  <si>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</si>
  <si>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</si>
  <si>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</si>
  <si>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</si>
  <si>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</si>
  <si>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</si>
  <si>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</si>
  <si>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</si>
  <si>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</si>
  <si>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</si>
  <si>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</si>
  <si>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</si>
  <si>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</si>
  <si>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</si>
  <si>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</si>
  <si>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</si>
  <si>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</si>
  <si>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</si>
  <si>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</si>
  <si>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</si>
  <si>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</si>
  <si>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</si>
  <si>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</si>
  <si>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</si>
  <si>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</si>
  <si>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</si>
  <si>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</si>
  <si>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</si>
  <si>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</si>
  <si>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</si>
  <si>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</si>
  <si>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</si>
  <si>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</si>
  <si>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</si>
  <si>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</si>
  <si>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</si>
  <si>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</si>
  <si>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</si>
  <si>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</si>
  <si>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</si>
  <si>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</si>
  <si>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</si>
  <si>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</si>
  <si>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</si>
  <si>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</si>
  <si>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</si>
  <si>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</si>
  <si>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</si>
  <si>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</si>
  <si>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</si>
  <si>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</si>
  <si>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</si>
  <si>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</si>
  <si>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</si>
  <si>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</si>
  <si>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</si>
  <si>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</si>
  <si>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</si>
  <si>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</si>
  <si>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</si>
  <si>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</si>
  <si>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</si>
  <si>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</si>
  <si>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</si>
  <si>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</si>
  <si>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</si>
  <si>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</si>
  <si>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</si>
  <si>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</si>
  <si>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</si>
  <si>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</si>
  <si>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</si>
  <si>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</si>
  <si>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</si>
  <si>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</si>
  <si>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</si>
  <si>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</si>
  <si>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</si>
  <si>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</si>
  <si>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</si>
  <si>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</si>
  <si>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</si>
  <si>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</si>
  <si>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</si>
  <si>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</si>
  <si>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</si>
  <si>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</si>
  <si>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</si>
  <si>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</si>
  <si>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</si>
  <si>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</si>
  <si>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</si>
  <si>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</si>
  <si>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</si>
  <si>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</si>
  <si>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</si>
  <si>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</si>
  <si>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</si>
  <si>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</si>
  <si>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</si>
  <si>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</si>
  <si>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</si>
  <si>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</si>
  <si>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</si>
  <si>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</si>
  <si>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</si>
  <si>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</si>
  <si>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</si>
  <si>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</si>
  <si>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</si>
  <si>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</si>
  <si>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</si>
  <si>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</si>
  <si>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</si>
  <si>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</si>
  <si>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</si>
  <si>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</si>
  <si>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</si>
  <si>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</si>
  <si>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</si>
  <si>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</si>
  <si>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</si>
  <si>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</si>
  <si>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</si>
  <si>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</si>
  <si>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</si>
  <si>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</si>
  <si>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</si>
  <si>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</si>
  <si>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</si>
  <si>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</si>
  <si>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</si>
  <si>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</si>
  <si>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</si>
  <si>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</si>
  <si>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</si>
  <si>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</si>
  <si>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</si>
  <si>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</si>
  <si>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</si>
  <si>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</si>
  <si>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</si>
  <si>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</si>
  <si>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</si>
  <si>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</si>
  <si>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</si>
  <si>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</si>
  <si>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</si>
  <si>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</si>
  <si>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</si>
  <si>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</si>
  <si>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</si>
  <si>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</si>
  <si>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</si>
  <si>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</si>
  <si>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</si>
  <si>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</si>
  <si>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</si>
  <si>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</si>
  <si>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</si>
  <si>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</si>
  <si>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</si>
  <si>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</si>
  <si>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</si>
  <si>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</si>
  <si>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</si>
  <si>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</si>
  <si>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</si>
  <si>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</si>
  <si>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</si>
  <si>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</si>
  <si>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</si>
  <si>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</si>
  <si>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</si>
  <si>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</si>
  <si>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</si>
  <si>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</si>
  <si>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</si>
  <si>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</si>
  <si>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</si>
  <si>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</si>
  <si>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</si>
  <si>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</si>
  <si>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</si>
  <si>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</si>
  <si>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</si>
  <si>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</si>
  <si>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</si>
  <si>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</si>
  <si>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</si>
  <si>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</si>
  <si>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</si>
  <si>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</si>
  <si>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</si>
  <si>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</si>
  <si>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</si>
  <si>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</si>
  <si>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</si>
  <si>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</si>
  <si>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</si>
  <si>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</si>
  <si>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</si>
  <si>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</si>
  <si>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</si>
  <si>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</si>
  <si>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</si>
  <si>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</si>
  <si>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</si>
  <si>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</si>
  <si>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</si>
  <si>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</si>
  <si>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</si>
  <si>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</si>
  <si>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</si>
  <si>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</si>
  <si>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</si>
  <si>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</si>
  <si>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</si>
  <si>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</si>
  <si>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</si>
  <si>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</si>
  <si>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</si>
  <si>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</si>
  <si>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</si>
  <si>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</si>
  <si>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</si>
  <si>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</si>
  <si>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</si>
  <si>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</si>
  <si>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</si>
  <si>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</si>
  <si>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</si>
  <si>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</si>
  <si>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</si>
  <si>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</si>
  <si>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</si>
  <si>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</si>
  <si>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</si>
  <si>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</si>
  <si>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</si>
  <si>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</si>
  <si>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</si>
  <si>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</si>
  <si>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</si>
  <si>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</si>
  <si>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</si>
  <si>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</si>
  <si>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</si>
  <si>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</si>
  <si>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</si>
  <si>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</si>
  <si>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</si>
  <si>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</si>
  <si>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</si>
  <si>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</si>
  <si>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</si>
  <si>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</si>
  <si>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</si>
  <si>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</si>
  <si>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</si>
  <si>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</si>
  <si>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</si>
  <si>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</si>
  <si>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</si>
  <si>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</si>
  <si>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</si>
  <si>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</si>
  <si>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</si>
  <si>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</si>
  <si>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</si>
  <si>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</si>
  <si>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</si>
  <si>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</si>
  <si>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</si>
  <si>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</si>
  <si>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</si>
  <si>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</si>
  <si>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</si>
  <si>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</si>
  <si>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</si>
  <si>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</si>
  <si>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</si>
  <si>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</si>
  <si>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</si>
  <si>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</si>
  <si>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</si>
  <si>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</si>
  <si>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</si>
  <si>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</si>
  <si>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</si>
  <si>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</si>
  <si>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</si>
  <si>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</si>
  <si>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</si>
  <si>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</si>
  <si>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</si>
  <si>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</si>
  <si>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</si>
  <si>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</si>
  <si>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</si>
  <si>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</si>
  <si>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</si>
  <si>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</si>
  <si>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</si>
  <si>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</si>
  <si>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</si>
  <si>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</si>
  <si>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</si>
  <si>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</si>
  <si>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</si>
  <si>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</si>
  <si>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</si>
  <si>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</si>
  <si>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</si>
  <si>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</si>
  <si>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</si>
  <si>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</si>
  <si>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</si>
  <si>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</si>
  <si>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</si>
  <si>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</si>
  <si>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</si>
  <si>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</si>
  <si>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</si>
  <si>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</si>
  <si>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</si>
  <si>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</si>
  <si>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</si>
  <si>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</si>
  <si>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</si>
  <si>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</si>
  <si>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</si>
  <si>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</si>
  <si>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</si>
  <si>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</si>
  <si>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</si>
  <si>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</si>
  <si>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</si>
  <si>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</si>
  <si>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</si>
  <si>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</si>
  <si>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</si>
  <si>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</si>
  <si>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</si>
  <si>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</si>
  <si>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</si>
  <si>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</si>
  <si>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</si>
  <si>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</si>
  <si>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</si>
  <si>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</si>
  <si>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</si>
  <si>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</si>
  <si>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</si>
  <si>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</si>
  <si>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</si>
  <si>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</si>
  <si>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</si>
  <si>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</si>
  <si>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</si>
  <si>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</si>
  <si>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</si>
  <si>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</si>
  <si>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</si>
  <si>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</si>
  <si>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</si>
  <si>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</si>
  <si>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</si>
  <si>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</si>
  <si>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</si>
  <si>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</si>
  <si>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</si>
  <si>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</si>
  <si>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</si>
  <si>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</si>
  <si>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</si>
  <si>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</si>
  <si>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</si>
  <si>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</si>
  <si>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</si>
  <si>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</si>
  <si>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</si>
  <si>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</si>
  <si>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</si>
  <si>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</si>
  <si>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</si>
  <si>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</si>
  <si>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</si>
  <si>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</si>
  <si>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</si>
  <si>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</si>
  <si>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</si>
  <si>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</si>
  <si>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</si>
  <si>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</si>
  <si>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</si>
  <si>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</si>
  <si>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</si>
  <si>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</si>
  <si>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</si>
  <si>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</si>
  <si>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</si>
  <si>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</si>
  <si>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</si>
  <si>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</si>
  <si>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</si>
  <si>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</si>
  <si>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</si>
  <si>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</si>
  <si>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</si>
  <si>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</si>
  <si>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</si>
  <si>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</si>
  <si>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</si>
  <si>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</si>
  <si>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</si>
  <si>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</si>
  <si>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</si>
  <si>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</si>
  <si>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</si>
  <si>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</si>
  <si>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</si>
  <si>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</si>
  <si>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</si>
  <si>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</si>
  <si>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</si>
  <si>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</si>
  <si>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</si>
  <si>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</si>
  <si>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</si>
  <si>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</si>
  <si>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</si>
  <si>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</si>
  <si>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</si>
  <si>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</si>
  <si>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</si>
  <si>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</si>
  <si>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</si>
  <si>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</si>
  <si>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</si>
  <si>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</si>
  <si>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</si>
  <si>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</si>
  <si>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</si>
  <si>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</si>
  <si>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</si>
  <si>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</si>
  <si>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</si>
  <si>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</si>
  <si>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</si>
  <si>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</si>
  <si>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</si>
  <si>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</si>
  <si>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</si>
  <si>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</si>
  <si>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</si>
  <si>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</si>
  <si>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</si>
  <si>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</si>
  <si>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</si>
  <si>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</si>
  <si>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</si>
  <si>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</si>
  <si>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</si>
  <si>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</si>
  <si>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</si>
  <si>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</si>
  <si>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</si>
  <si>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</si>
  <si>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</si>
  <si>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</si>
  <si>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</si>
  <si>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</si>
  <si>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</si>
  <si>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</si>
  <si>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</si>
  <si>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</si>
  <si>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</si>
  <si>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</si>
  <si>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</si>
  <si>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</si>
  <si>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</si>
  <si>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</si>
  <si>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</si>
  <si>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</si>
  <si>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</si>
  <si>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</si>
  <si>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</si>
  <si>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</si>
  <si>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</si>
  <si>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</si>
  <si>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</si>
  <si>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</si>
  <si>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</si>
  <si>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</si>
  <si>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</si>
  <si>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</si>
  <si>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</si>
  <si>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</si>
  <si>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</si>
  <si>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</si>
  <si>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</si>
  <si>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</si>
  <si>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</si>
  <si>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</si>
  <si>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</si>
  <si>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</si>
  <si>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</si>
  <si>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</si>
  <si>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</si>
  <si>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</si>
  <si>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</si>
  <si>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</si>
  <si>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</si>
  <si>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</si>
  <si>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</si>
  <si>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</si>
  <si>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</si>
  <si>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</si>
  <si>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</si>
  <si>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</si>
  <si>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</si>
  <si>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</si>
  <si>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</si>
  <si>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</si>
  <si>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</si>
  <si>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</si>
  <si>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</si>
  <si>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</si>
  <si>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</si>
  <si>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</si>
  <si>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</si>
  <si>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</si>
  <si>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</si>
  <si>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</si>
  <si>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</si>
  <si>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</si>
  <si>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</si>
  <si>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</si>
  <si>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</si>
  <si>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</si>
  <si>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</si>
  <si>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</si>
  <si>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</si>
  <si>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</si>
  <si>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</si>
  <si>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</si>
  <si>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</si>
  <si>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</si>
  <si>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</si>
  <si>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</si>
  <si>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</si>
  <si>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</si>
  <si>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</si>
  <si>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</si>
  <si>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</si>
  <si>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</si>
  <si>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</si>
  <si>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</si>
  <si>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</si>
  <si>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</si>
  <si>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</si>
  <si>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</si>
  <si>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</si>
  <si>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</si>
  <si>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</si>
  <si>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</si>
  <si>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</si>
  <si>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</si>
  <si>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</si>
  <si>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</si>
  <si>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</si>
  <si>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</si>
  <si>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</si>
  <si>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</si>
  <si>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</si>
  <si>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</si>
  <si>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</si>
  <si>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</si>
  <si>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</si>
  <si>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</si>
  <si>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</si>
  <si>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</si>
  <si>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</si>
  <si>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</si>
  <si>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</si>
  <si>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</si>
  <si>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</si>
  <si>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</si>
  <si>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</si>
  <si>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</si>
  <si>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</si>
  <si>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</si>
  <si>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</si>
  <si>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</si>
  <si>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</si>
  <si>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</si>
  <si>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</si>
  <si>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</si>
  <si>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</si>
  <si>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</si>
  <si>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</si>
  <si>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</si>
  <si>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</si>
  <si>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</si>
  <si>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</si>
  <si>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</si>
  <si>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</si>
  <si>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</si>
  <si>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</si>
  <si>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</si>
  <si>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</si>
  <si>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</si>
  <si>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</si>
  <si>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</si>
  <si>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</si>
  <si>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</si>
  <si>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</si>
  <si>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</si>
  <si>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</si>
  <si>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</si>
  <si>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</si>
  <si>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</si>
  <si>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</si>
  <si>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</si>
  <si>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</si>
  <si>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</si>
  <si>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</si>
  <si>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</si>
  <si>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</si>
  <si>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</si>
  <si>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</si>
  <si>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</si>
  <si>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</si>
  <si>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</si>
  <si>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</si>
  <si>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</si>
  <si>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</si>
  <si>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</si>
  <si>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</si>
  <si>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</si>
  <si>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</si>
  <si>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</si>
  <si>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</si>
  <si>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</si>
  <si>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</si>
  <si>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</si>
  <si>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</si>
  <si>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</si>
  <si>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</si>
  <si>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</si>
  <si>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</si>
  <si>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</si>
  <si>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</si>
  <si>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</si>
  <si>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</si>
  <si>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</si>
  <si>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</si>
  <si>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</si>
  <si>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</si>
  <si>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</si>
  <si>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</si>
  <si>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</si>
  <si>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</si>
  <si>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</si>
  <si>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</si>
  <si>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</si>
  <si>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</si>
  <si>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</si>
  <si>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</si>
  <si>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</si>
  <si>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</si>
  <si>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</si>
  <si>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</si>
  <si>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</si>
  <si>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</si>
  <si>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</si>
  <si>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</si>
  <si>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</si>
  <si>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</si>
  <si>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</si>
  <si>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</si>
  <si>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</si>
  <si>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</si>
  <si>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</si>
  <si>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</si>
  <si>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</si>
  <si>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</si>
  <si>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</si>
  <si>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</si>
  <si>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</si>
  <si>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</si>
  <si>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</si>
  <si>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</si>
  <si>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</si>
  <si>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</si>
  <si>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</si>
  <si>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</si>
  <si>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</si>
  <si>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</si>
  <si>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</si>
  <si>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</si>
  <si>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</si>
  <si>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</si>
  <si>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</si>
  <si>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</si>
  <si>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</si>
  <si>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</si>
  <si>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</si>
  <si>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</si>
  <si>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</si>
  <si>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</si>
  <si>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</si>
  <si>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</si>
  <si>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</si>
  <si>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</si>
  <si>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</si>
  <si>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</si>
  <si>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</si>
  <si>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</si>
  <si>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</si>
  <si>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</si>
  <si>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</si>
  <si>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</si>
  <si>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</si>
  <si>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</si>
  <si>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</si>
  <si>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</si>
  <si>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</si>
  <si>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</si>
  <si>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</si>
  <si>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</si>
  <si>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</si>
  <si>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</si>
  <si>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</si>
  <si>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</si>
  <si>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</si>
  <si>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</si>
  <si>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</si>
  <si>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</si>
  <si>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</si>
  <si>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</si>
  <si>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</si>
  <si>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</si>
  <si>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</si>
  <si>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</si>
  <si>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</si>
  <si>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</si>
  <si>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</si>
  <si>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</si>
  <si>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</si>
  <si>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</si>
  <si>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</si>
  <si>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</si>
  <si>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</si>
  <si>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</si>
  <si>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</si>
  <si>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</si>
  <si>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</si>
  <si>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</si>
  <si>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</si>
  <si>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</si>
  <si>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</si>
  <si>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</si>
  <si>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</si>
  <si>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</si>
  <si>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</si>
  <si>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</si>
  <si>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</si>
  <si>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</si>
  <si>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</si>
  <si>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</si>
  <si>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</si>
  <si>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</si>
  <si>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</si>
  <si>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</si>
  <si>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</si>
  <si>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</si>
  <si>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</si>
  <si>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</si>
  <si>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</si>
  <si>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</si>
  <si>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</si>
  <si>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</si>
  <si>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</si>
  <si>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</si>
  <si>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</si>
  <si>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</si>
  <si>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</si>
  <si>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</si>
  <si>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</si>
  <si>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</si>
  <si>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</si>
  <si>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</si>
  <si>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</si>
  <si>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</si>
  <si>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</si>
  <si>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</si>
  <si>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</si>
  <si>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</si>
  <si>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</si>
  <si>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</si>
  <si>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</si>
  <si>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</si>
  <si>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</si>
  <si>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</si>
  <si>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</si>
  <si>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</si>
  <si>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</si>
  <si>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</si>
  <si>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</si>
  <si>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</si>
  <si>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</si>
  <si>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</si>
  <si>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</si>
  <si>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</si>
  <si>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</si>
  <si>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</si>
  <si>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</si>
  <si>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</si>
  <si>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</si>
  <si>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</si>
  <si>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</si>
  <si>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</si>
  <si>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</si>
  <si>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</si>
  <si>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</si>
  <si>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</si>
  <si>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</si>
  <si>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</si>
  <si>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</si>
  <si>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</si>
  <si>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</si>
  <si>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</si>
  <si>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</si>
  <si>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</si>
  <si>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</si>
  <si>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</si>
  <si>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</si>
  <si>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</si>
  <si>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</si>
  <si>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</si>
  <si>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</si>
  <si>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</si>
  <si>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</si>
  <si>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</si>
  <si>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</si>
  <si>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</si>
  <si>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</si>
  <si>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</si>
  <si>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</si>
  <si>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</si>
  <si>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</si>
  <si>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</si>
  <si>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</si>
  <si>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</si>
  <si>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</si>
  <si>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</si>
  <si>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</si>
  <si>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</si>
  <si>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</si>
  <si>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</si>
  <si>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</si>
  <si>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</si>
  <si>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</si>
  <si>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</si>
  <si>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</si>
  <si>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</si>
  <si>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</si>
  <si>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</si>
  <si>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</si>
  <si>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</si>
  <si>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</si>
  <si>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</si>
  <si>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</si>
  <si>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</si>
  <si>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</si>
  <si>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</si>
  <si>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</si>
  <si>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</si>
  <si>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</si>
  <si>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</si>
  <si>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</si>
  <si>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</si>
  <si>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</si>
  <si>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</si>
  <si>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</si>
  <si>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</si>
  <si>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</si>
  <si>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</si>
  <si>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</si>
  <si>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</si>
  <si>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</si>
  <si>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</si>
  <si>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</si>
  <si>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</si>
  <si>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</si>
  <si>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</si>
  <si>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</si>
  <si>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</si>
  <si>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</si>
  <si>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</si>
  <si>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</si>
  <si>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</si>
  <si>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</si>
  <si>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</si>
  <si>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</si>
  <si>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</si>
  <si>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</si>
  <si>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</si>
  <si>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</si>
  <si>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</si>
  <si>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</si>
  <si>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</si>
  <si>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</si>
  <si>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</si>
  <si>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</si>
  <si>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</si>
  <si>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</si>
  <si>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</si>
  <si>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</si>
  <si>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</si>
  <si>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</si>
  <si>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</si>
  <si>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</si>
  <si>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</si>
  <si>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</si>
  <si>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</si>
  <si>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</si>
  <si>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</si>
  <si>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</si>
  <si>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</si>
  <si>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</si>
  <si>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</si>
  <si>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</si>
  <si>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</si>
  <si>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</si>
  <si>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</si>
  <si>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</si>
  <si>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</si>
  <si>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</si>
  <si>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</si>
  <si>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</si>
  <si>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</si>
  <si>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</si>
  <si>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</si>
  <si>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</si>
  <si>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</si>
  <si>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</si>
  <si>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</si>
  <si>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</si>
  <si>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</si>
  <si>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</si>
  <si>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</si>
  <si>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</si>
  <si>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</si>
  <si>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</si>
  <si>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</si>
  <si>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</si>
  <si>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</si>
  <si>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</si>
  <si>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</si>
  <si>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</si>
  <si>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</si>
  <si>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</si>
  <si>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</si>
  <si>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</si>
  <si>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</si>
  <si>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</si>
  <si>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</si>
  <si>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</si>
  <si>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</si>
  <si>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</si>
  <si>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</si>
  <si>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</si>
  <si>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</si>
  <si>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</si>
  <si>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</si>
  <si>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</si>
  <si>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</si>
  <si>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</si>
  <si>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</si>
  <si>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</si>
  <si>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</si>
  <si>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</si>
  <si>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</si>
  <si>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</si>
  <si>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</si>
  <si>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</si>
  <si>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</si>
  <si>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</si>
  <si>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</si>
  <si>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</si>
  <si>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</si>
  <si>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</si>
  <si>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</si>
  <si>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</si>
  <si>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</si>
  <si>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</si>
  <si>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</si>
  <si>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</si>
  <si>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</si>
  <si>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</si>
  <si>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</si>
  <si>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</si>
  <si>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</si>
  <si>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</si>
  <si>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</si>
  <si>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</si>
  <si>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</si>
  <si>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</si>
  <si>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</si>
  <si>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</si>
  <si>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</si>
  <si>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</si>
  <si>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</si>
  <si>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</si>
  <si>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</si>
  <si>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</si>
  <si>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</si>
  <si>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</si>
  <si>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</si>
  <si>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</si>
  <si>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</si>
  <si>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</si>
  <si>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</si>
  <si>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</si>
  <si>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</si>
  <si>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</si>
  <si>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</si>
  <si>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</si>
  <si>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</si>
  <si>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</si>
  <si>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</si>
  <si>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</si>
  <si>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</si>
  <si>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</si>
  <si>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</si>
  <si>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</si>
  <si>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</si>
  <si>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</si>
  <si>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</si>
  <si>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</si>
  <si>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</si>
  <si>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</si>
  <si>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</si>
  <si>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</si>
  <si>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</si>
  <si>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</si>
  <si>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</si>
  <si>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</si>
  <si>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</si>
  <si>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</si>
  <si>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</si>
  <si>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</si>
  <si>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</si>
  <si>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</si>
  <si>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</si>
  <si>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</si>
  <si>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</si>
  <si>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</si>
  <si>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</si>
  <si>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</si>
  <si>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</si>
  <si>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</si>
  <si>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</si>
  <si>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</si>
  <si>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</si>
  <si>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</si>
  <si>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</si>
  <si>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</si>
  <si>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</si>
  <si>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</si>
  <si>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</si>
  <si>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</si>
  <si>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</si>
  <si>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</si>
  <si>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</si>
  <si>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</si>
  <si>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</si>
  <si>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</si>
  <si>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</si>
  <si>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</si>
  <si>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</si>
  <si>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</si>
  <si>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</si>
  <si>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</si>
  <si>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</si>
  <si>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</si>
  <si>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</si>
  <si>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</si>
  <si>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</si>
  <si>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</si>
  <si>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</si>
  <si>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</si>
  <si>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</si>
  <si>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</si>
  <si>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</si>
  <si>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</si>
  <si>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</si>
  <si>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</si>
  <si>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</si>
  <si>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</si>
  <si>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</si>
  <si>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</si>
  <si>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</si>
  <si>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</si>
  <si>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</si>
  <si>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</si>
  <si>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</si>
  <si>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</si>
  <si>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</si>
  <si>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</si>
  <si>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</si>
  <si>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</si>
  <si>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</si>
  <si>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</si>
  <si>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</si>
  <si>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</si>
  <si>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</si>
  <si>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</si>
  <si>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</si>
  <si>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</si>
  <si>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</si>
  <si>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</si>
  <si>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</si>
  <si>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</si>
  <si>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</si>
  <si>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</si>
  <si>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</si>
  <si>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</si>
  <si>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</si>
  <si>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</si>
  <si>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</si>
  <si>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</si>
  <si>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</si>
  <si>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</si>
  <si>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</si>
  <si>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</si>
  <si>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</si>
  <si>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</si>
  <si>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</si>
  <si>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</si>
  <si>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</si>
  <si>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</si>
  <si>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</si>
  <si>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</si>
  <si>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</si>
  <si>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</si>
  <si>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</si>
  <si>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</si>
  <si>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</si>
  <si>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</si>
  <si>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</si>
  <si>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</si>
  <si>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</si>
  <si>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</si>
  <si>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</si>
  <si>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</si>
  <si>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</si>
  <si>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</si>
  <si>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</si>
  <si>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</si>
  <si>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</si>
  <si>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</si>
  <si>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</si>
  <si>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</si>
  <si>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</si>
  <si>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</si>
  <si>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</si>
  <si>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</si>
  <si>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</si>
  <si>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</si>
  <si>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</si>
  <si>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</si>
  <si>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</si>
  <si>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</si>
  <si>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</si>
  <si>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</si>
  <si>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</si>
  <si>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</si>
  <si>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</si>
  <si>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</si>
  <si>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</si>
  <si>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</si>
  <si>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</si>
  <si>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</si>
  <si>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</si>
  <si>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</si>
  <si>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</si>
  <si>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</si>
  <si>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</si>
  <si>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</si>
  <si>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</si>
  <si>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</si>
  <si>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</si>
  <si>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</si>
  <si>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</si>
  <si>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</si>
  <si>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</si>
  <si>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</si>
  <si>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</si>
  <si>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</si>
  <si>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</si>
  <si>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</si>
  <si>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</si>
  <si>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</si>
  <si>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</si>
  <si>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</si>
  <si>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</si>
  <si>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</si>
  <si>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</si>
  <si>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</si>
  <si>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</si>
  <si>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</si>
  <si>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</si>
  <si>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</si>
  <si>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</si>
  <si>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</si>
  <si>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</si>
  <si>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</si>
  <si>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</si>
  <si>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</si>
  <si>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</si>
  <si>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</si>
  <si>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</si>
  <si>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</si>
  <si>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</si>
  <si>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</si>
  <si>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</si>
  <si>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</si>
  <si>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</si>
  <si>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</si>
  <si>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</si>
  <si>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</si>
  <si>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</si>
  <si>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</si>
  <si>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</si>
  <si>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</si>
  <si>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</si>
  <si>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</si>
  <si>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</si>
  <si>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</si>
  <si>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</si>
  <si>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</si>
  <si>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</si>
  <si>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</si>
  <si>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</si>
  <si>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</si>
  <si>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</si>
  <si>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</si>
  <si>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</si>
  <si>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</si>
  <si>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</si>
  <si>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</si>
  <si>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</si>
  <si>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</si>
  <si>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</si>
  <si>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</si>
  <si>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</si>
  <si>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</si>
  <si>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</si>
  <si>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</si>
  <si>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</si>
  <si>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</si>
  <si>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</si>
  <si>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</si>
  <si>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</si>
  <si>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</si>
  <si>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</si>
  <si>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</si>
  <si>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</si>
  <si>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</si>
  <si>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</si>
  <si>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</si>
  <si>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</si>
  <si>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</si>
  <si>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</si>
  <si>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</si>
  <si>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</si>
  <si>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</si>
  <si>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</si>
  <si>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</si>
  <si>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</si>
  <si>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</si>
  <si>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</si>
  <si>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</si>
  <si>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</si>
  <si>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</si>
  <si>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</si>
  <si>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</si>
  <si>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</si>
  <si>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</si>
  <si>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</si>
  <si>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</si>
  <si>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</si>
  <si>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</si>
  <si>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</si>
  <si>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</si>
  <si>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</si>
  <si>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</si>
  <si>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</si>
  <si>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</si>
  <si>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</si>
  <si>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</si>
  <si>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</si>
  <si>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</si>
  <si>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</si>
  <si>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</si>
  <si>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</si>
  <si>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</si>
  <si>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</si>
  <si>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</si>
  <si>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</si>
  <si>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</si>
  <si>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</si>
  <si>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</si>
  <si>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</si>
  <si>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</si>
  <si>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</si>
  <si>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</si>
  <si>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</si>
  <si>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</si>
  <si>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</si>
  <si>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</si>
  <si>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</si>
  <si>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</si>
  <si>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</si>
  <si>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</si>
  <si>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</si>
  <si>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</si>
  <si>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</si>
  <si>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</si>
  <si>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</si>
  <si>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</si>
  <si>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</si>
  <si>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</si>
  <si>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</si>
  <si>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</si>
  <si>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</si>
  <si>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</si>
  <si>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</si>
  <si>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</si>
  <si>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</si>
  <si>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</si>
  <si>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</si>
  <si>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</si>
  <si>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</si>
  <si>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</si>
  <si>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</si>
  <si>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</si>
  <si>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</si>
  <si>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</si>
  <si>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</si>
  <si>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</si>
  <si>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</si>
  <si>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</si>
  <si>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</si>
  <si>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</si>
  <si>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</si>
  <si>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</si>
  <si>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</si>
  <si>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</si>
  <si>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</si>
  <si>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</si>
  <si>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</si>
  <si>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</si>
  <si>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</si>
  <si>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</si>
  <si>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</si>
  <si>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</si>
  <si>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</si>
  <si>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</si>
  <si>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</si>
  <si>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</si>
  <si>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</si>
  <si>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</si>
  <si>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</si>
  <si>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</si>
  <si>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</si>
  <si>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</si>
  <si>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</si>
  <si>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</si>
  <si>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</si>
  <si>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</si>
  <si>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</si>
  <si>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</si>
  <si>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</si>
  <si>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</si>
  <si>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</si>
  <si>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</si>
  <si>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</si>
  <si>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</si>
  <si>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</si>
  <si>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</si>
  <si>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</si>
  <si>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</si>
  <si>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</si>
  <si>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</si>
  <si>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</si>
  <si>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</si>
  <si>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</si>
  <si>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</si>
  <si>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</si>
  <si>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</si>
  <si>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</si>
  <si>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</si>
  <si>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</si>
  <si>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</si>
  <si>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</si>
  <si>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</si>
  <si>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</si>
  <si>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</si>
  <si>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</si>
  <si>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</si>
  <si>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</si>
  <si>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</si>
  <si>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</si>
  <si>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</si>
  <si>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</si>
  <si>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</si>
  <si>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</si>
  <si>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</si>
  <si>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</si>
  <si>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</si>
  <si>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</si>
  <si>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</si>
  <si>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</si>
  <si>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</si>
  <si>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</si>
  <si>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</si>
  <si>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</si>
  <si>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</si>
  <si>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</si>
  <si>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</si>
  <si>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</si>
  <si>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</si>
  <si>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</si>
  <si>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</si>
  <si>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</si>
  <si>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</si>
  <si>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</si>
  <si>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</si>
  <si>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</si>
  <si>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</si>
  <si>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</si>
  <si>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</si>
  <si>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</si>
  <si>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</si>
  <si>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</si>
  <si>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</si>
  <si>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</si>
  <si>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</si>
  <si>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</si>
  <si>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</si>
  <si>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</si>
  <si>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</si>
  <si>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</si>
  <si>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</si>
  <si>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</si>
  <si>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</si>
  <si>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</si>
  <si>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</si>
  <si>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</si>
  <si>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</si>
  <si>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</si>
  <si>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</si>
  <si>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</si>
  <si>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</si>
  <si>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</si>
  <si>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</si>
  <si>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</si>
  <si>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</si>
  <si>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</si>
  <si>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</si>
  <si>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</si>
  <si>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</si>
  <si>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</si>
  <si>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</si>
  <si>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</si>
  <si>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</si>
  <si>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</si>
  <si>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</si>
  <si>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</si>
  <si>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</si>
  <si>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</si>
  <si>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</si>
  <si>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</si>
  <si>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</si>
  <si>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</si>
  <si>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</si>
  <si>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</si>
  <si>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</si>
  <si>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</si>
  <si>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</si>
  <si>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</si>
  <si>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</si>
  <si>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</si>
  <si>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</si>
  <si>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</si>
  <si>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</si>
  <si>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</si>
  <si>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</si>
  <si>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</si>
  <si>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</si>
  <si>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</si>
  <si>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</si>
  <si>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</si>
  <si>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</si>
  <si>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</si>
  <si>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</si>
  <si>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</si>
  <si>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</si>
  <si>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</si>
  <si>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</si>
  <si>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</si>
  <si>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</si>
  <si>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</si>
  <si>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</si>
  <si>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</si>
  <si>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</si>
  <si>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</si>
  <si>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</si>
  <si>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</si>
  <si>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</si>
  <si>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</si>
  <si>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</si>
  <si>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</si>
  <si>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</si>
  <si>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</si>
  <si>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</si>
  <si>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</si>
  <si>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</si>
  <si>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</si>
  <si>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</si>
  <si>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</si>
  <si>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</si>
  <si>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</si>
  <si>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</si>
  <si>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</si>
  <si>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</si>
  <si>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</si>
  <si>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</si>
  <si>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</si>
  <si>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</si>
  <si>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</si>
  <si>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</si>
  <si>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</si>
  <si>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</si>
  <si>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</si>
  <si>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</si>
  <si>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</si>
  <si>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</si>
  <si>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</si>
  <si>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</si>
  <si>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</si>
  <si>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</si>
  <si>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</si>
  <si>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</si>
  <si>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</si>
  <si>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</si>
  <si>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</si>
  <si>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</si>
  <si>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</si>
  <si>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</si>
  <si>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</si>
  <si>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</si>
  <si>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</si>
  <si>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</si>
  <si>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</si>
  <si>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</si>
  <si>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</si>
  <si>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</si>
  <si>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</si>
  <si>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</si>
  <si>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</si>
  <si>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</si>
  <si>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</si>
  <si>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</si>
  <si>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</si>
  <si>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</si>
  <si>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</si>
  <si>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</si>
  <si>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</si>
  <si>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</si>
  <si>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</si>
  <si>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</si>
  <si>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</si>
  <si>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</si>
  <si>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</si>
  <si>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</si>
  <si>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</si>
  <si>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</si>
  <si>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</si>
  <si>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</si>
  <si>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</si>
  <si>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</si>
  <si>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</si>
  <si>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</si>
  <si>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</si>
  <si>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</si>
  <si>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</si>
  <si>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</si>
  <si>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</si>
  <si>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</si>
  <si>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</si>
  <si>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</si>
  <si>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</si>
  <si>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</si>
  <si>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</si>
  <si>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</si>
  <si>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</si>
  <si>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</si>
  <si>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</si>
  <si>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</si>
  <si>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</si>
  <si>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</si>
  <si>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</si>
  <si>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</si>
  <si>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</si>
  <si>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</si>
  <si>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</si>
  <si>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</si>
  <si>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</si>
  <si>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</si>
  <si>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</si>
  <si>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</si>
  <si>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</si>
  <si>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</si>
  <si>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</si>
  <si>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</si>
  <si>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</si>
  <si>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</si>
  <si>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</si>
  <si>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</si>
  <si>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</si>
  <si>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</si>
  <si>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</si>
  <si>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</si>
  <si>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</si>
  <si>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</si>
  <si>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</si>
  <si>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</si>
  <si>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</si>
  <si>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</si>
  <si>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</si>
  <si>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</si>
  <si>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</si>
  <si>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</si>
  <si>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</si>
  <si>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</si>
  <si>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</si>
  <si>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</si>
  <si>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</si>
  <si>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</si>
  <si>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</si>
  <si>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</si>
  <si>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</si>
  <si>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</si>
  <si>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</si>
  <si>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</si>
  <si>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</si>
  <si>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</si>
  <si>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</si>
  <si>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</si>
  <si>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</si>
  <si>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</si>
  <si>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</si>
  <si>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</si>
  <si>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</si>
  <si>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</si>
  <si>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</si>
  <si>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</si>
  <si>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</si>
  <si>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</si>
  <si>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</si>
  <si>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</si>
  <si>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</si>
  <si>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</si>
  <si>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</si>
  <si>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</si>
  <si>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</si>
  <si>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</si>
  <si>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</si>
  <si>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</si>
  <si>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</si>
  <si>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</si>
  <si>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</si>
  <si>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</si>
  <si>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</si>
  <si>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</si>
  <si>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</si>
  <si>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</si>
  <si>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</si>
  <si>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</si>
  <si>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</si>
  <si>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</si>
  <si>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</si>
  <si>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</si>
  <si>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</si>
  <si>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</si>
  <si>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</si>
  <si>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</si>
  <si>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</si>
  <si>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</si>
  <si>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</si>
  <si>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</si>
  <si>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</si>
  <si>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</si>
  <si>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</si>
  <si>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</si>
  <si>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</si>
  <si>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</si>
  <si>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</si>
  <si>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</si>
  <si>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</si>
  <si>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</si>
  <si>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</si>
  <si>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</si>
  <si>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</si>
  <si>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</si>
  <si>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</si>
  <si>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</si>
  <si>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</si>
  <si>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</si>
  <si>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</si>
  <si>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</si>
  <si>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</si>
  <si>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</si>
  <si>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</si>
  <si>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</si>
  <si>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</si>
  <si>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</si>
  <si>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</si>
  <si>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</si>
  <si>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</si>
  <si>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</si>
  <si>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</si>
  <si>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</si>
  <si>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</si>
  <si>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</si>
  <si>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</si>
  <si>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</si>
  <si>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</si>
  <si>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</si>
  <si>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</si>
  <si>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</si>
  <si>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</si>
  <si>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</si>
  <si>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</si>
  <si>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</si>
  <si>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</si>
  <si>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</si>
  <si>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</si>
  <si>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</si>
  <si>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</si>
  <si>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</si>
  <si>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</si>
  <si>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</si>
  <si>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</si>
  <si>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</si>
  <si>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</si>
  <si>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</si>
  <si>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</si>
  <si>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</si>
  <si>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</si>
  <si>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</si>
  <si>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</si>
  <si>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</si>
  <si>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</si>
  <si>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</si>
  <si>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</si>
  <si>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</si>
  <si>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</si>
  <si>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</si>
  <si>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</si>
  <si>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</si>
  <si>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</si>
  <si>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</si>
  <si>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</si>
  <si>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</si>
  <si>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</si>
  <si>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</si>
  <si>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</si>
  <si>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</si>
  <si>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</si>
  <si>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</si>
  <si>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</si>
  <si>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</si>
  <si>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</si>
  <si>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</si>
  <si>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</si>
  <si>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</si>
  <si>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</si>
  <si>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</si>
  <si>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</si>
  <si>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</si>
  <si>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</si>
  <si>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</si>
  <si>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</si>
  <si>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</si>
  <si>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</si>
  <si>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</si>
  <si>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</si>
  <si>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</si>
  <si>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</si>
  <si>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</si>
  <si>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</si>
  <si>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</si>
  <si>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</si>
  <si>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</si>
  <si>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</si>
  <si>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</si>
  <si>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</si>
  <si>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</si>
  <si>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</si>
  <si>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</si>
  <si>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</si>
  <si>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</si>
  <si>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</si>
  <si>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</si>
  <si>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</si>
  <si>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</si>
  <si>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</si>
  <si>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</si>
  <si>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</si>
  <si>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</si>
  <si>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</si>
  <si>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</si>
  <si>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</si>
  <si>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</si>
  <si>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</si>
  <si>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</si>
  <si>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</si>
  <si>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</si>
  <si>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</si>
  <si>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</si>
  <si>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</si>
  <si>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</si>
  <si>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</si>
  <si>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</si>
  <si>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</si>
  <si>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</si>
  <si>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</si>
  <si>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</si>
  <si>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</si>
  <si>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</si>
  <si>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</si>
  <si>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</si>
  <si>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</si>
  <si>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</si>
  <si>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</si>
  <si>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</si>
  <si>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</si>
  <si>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</si>
  <si>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</si>
  <si>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</si>
  <si>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</si>
  <si>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</si>
  <si>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</si>
  <si>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</si>
  <si>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</si>
  <si>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</si>
  <si>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</si>
  <si>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</si>
  <si>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</si>
  <si>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</si>
  <si>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</si>
  <si>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</si>
  <si>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</si>
  <si>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</si>
  <si>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</si>
  <si>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</si>
  <si>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</si>
  <si>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</si>
  <si>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</si>
  <si>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</si>
  <si>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</si>
  <si>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</si>
  <si>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</si>
  <si>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</si>
  <si>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</si>
  <si>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</si>
  <si>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</si>
  <si>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</si>
  <si>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</si>
  <si>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</si>
  <si>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</si>
  <si>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</si>
  <si>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</si>
  <si>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</si>
  <si>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</si>
  <si>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</si>
  <si>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</si>
  <si>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</si>
  <si>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</si>
  <si>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</si>
  <si>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</si>
  <si>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</si>
  <si>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</si>
  <si>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</si>
  <si>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</si>
  <si>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</si>
  <si>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</si>
  <si>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</si>
  <si>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</si>
  <si>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</si>
  <si>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</si>
  <si>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</si>
  <si>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</si>
  <si>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</si>
  <si>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</si>
  <si>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</si>
  <si>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</si>
  <si>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</si>
  <si>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</si>
  <si>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</si>
  <si>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</si>
  <si>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</si>
  <si>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</si>
  <si>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</si>
  <si>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</si>
  <si>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</si>
  <si>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</si>
  <si>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</si>
  <si>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</si>
  <si>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</si>
  <si>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</si>
  <si>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</si>
  <si>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</si>
  <si>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</si>
  <si>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</si>
  <si>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</si>
  <si>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</si>
  <si>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</si>
  <si>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</si>
  <si>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</si>
  <si>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</si>
  <si>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</si>
  <si>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</si>
  <si>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</si>
  <si>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</si>
  <si>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</si>
  <si>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</si>
  <si>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</si>
  <si>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</si>
  <si>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</si>
  <si>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</si>
  <si>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</si>
  <si>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</si>
  <si>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</si>
  <si>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</si>
  <si>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</si>
  <si>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</si>
  <si>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</si>
  <si>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</si>
  <si>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</si>
  <si>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</si>
  <si>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</si>
  <si>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</si>
  <si>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</si>
  <si>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</si>
  <si>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</si>
  <si>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</si>
  <si>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</si>
  <si>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</si>
  <si>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</si>
  <si>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</si>
  <si>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</si>
  <si>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</si>
  <si>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</si>
  <si>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</si>
  <si>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</si>
  <si>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</si>
  <si>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</si>
  <si>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</si>
  <si>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</si>
  <si>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</si>
  <si>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</si>
  <si>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</si>
  <si>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</si>
  <si>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</si>
  <si>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</si>
  <si>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</si>
  <si>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</si>
  <si>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</si>
  <si>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</si>
  <si>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</si>
  <si>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</si>
  <si>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</si>
  <si>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</si>
  <si>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</si>
  <si>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</si>
  <si>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</si>
  <si>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</si>
  <si>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</si>
  <si>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</si>
  <si>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</si>
  <si>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</si>
  <si>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</si>
  <si>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</si>
  <si>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</si>
  <si>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</si>
  <si>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</si>
  <si>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</si>
  <si>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</si>
  <si>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</si>
  <si>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</si>
  <si>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</si>
  <si>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</si>
  <si>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</si>
  <si>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</si>
  <si>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</si>
  <si>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</si>
  <si>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</si>
  <si>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</si>
  <si>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</si>
  <si>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</si>
  <si>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</si>
  <si>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</si>
  <si>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</si>
  <si>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</si>
  <si>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</si>
  <si>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</si>
  <si>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</si>
  <si>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</si>
  <si>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</si>
  <si>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</si>
  <si>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</si>
  <si>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</si>
  <si>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</si>
  <si>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</si>
  <si>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</si>
  <si>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</si>
  <si>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</si>
  <si>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</si>
  <si>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</si>
  <si>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</si>
  <si>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</si>
  <si>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</si>
  <si>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</si>
  <si>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</si>
  <si>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</si>
  <si>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</si>
  <si>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</si>
  <si>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</si>
  <si>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</si>
  <si>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</si>
  <si>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</si>
  <si>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</si>
  <si>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</si>
  <si>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</si>
  <si>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</si>
  <si>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</si>
  <si>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</si>
  <si>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</si>
  <si>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</si>
  <si>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</si>
  <si>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</si>
  <si>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</si>
  <si>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</si>
  <si>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</si>
  <si>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</si>
  <si>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</si>
  <si>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</si>
  <si>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</si>
  <si>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</si>
  <si>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</si>
  <si>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</si>
  <si>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</si>
  <si>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</si>
  <si>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</si>
  <si>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</si>
  <si>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</si>
  <si>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</si>
  <si>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</si>
  <si>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</si>
  <si>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</si>
  <si>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</si>
  <si>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</si>
  <si>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</si>
  <si>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</si>
  <si>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</si>
  <si>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</si>
  <si>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</si>
  <si>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</si>
  <si>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</si>
  <si>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</si>
  <si>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</si>
  <si>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</si>
  <si>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</si>
  <si>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</si>
  <si>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</si>
  <si>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</si>
  <si>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</si>
  <si>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</si>
  <si>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</si>
  <si>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</si>
  <si>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</si>
  <si>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</si>
  <si>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</si>
  <si>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</si>
  <si>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</si>
  <si>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</si>
  <si>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</si>
  <si>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</si>
  <si>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</si>
  <si>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</si>
  <si>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</si>
  <si>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</si>
  <si>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</si>
  <si>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</si>
  <si>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</si>
  <si>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</si>
  <si>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</si>
  <si>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</si>
  <si>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</si>
  <si>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</si>
  <si>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</si>
  <si>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</si>
  <si>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</si>
  <si>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</si>
  <si>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</si>
  <si>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</si>
  <si>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</si>
  <si>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</si>
  <si>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</si>
  <si>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</si>
  <si>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</si>
  <si>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</si>
  <si>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</si>
  <si>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</si>
  <si>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</si>
  <si>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</si>
  <si>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</si>
  <si>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</si>
  <si>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</si>
  <si>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</si>
  <si>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</si>
  <si>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</si>
  <si>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</si>
  <si>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</si>
  <si>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</si>
  <si>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</si>
  <si>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</si>
  <si>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</si>
  <si>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</si>
  <si>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</si>
  <si>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</si>
  <si>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</si>
  <si>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</si>
  <si>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</si>
  <si>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</si>
  <si>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</si>
  <si>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</si>
  <si>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</si>
  <si>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</si>
  <si>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</si>
  <si>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</si>
  <si>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</si>
  <si>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</si>
  <si>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</si>
  <si>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</si>
  <si>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</si>
  <si>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</si>
  <si>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</si>
  <si>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</si>
  <si>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</si>
  <si>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</si>
  <si>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</si>
  <si>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</si>
  <si>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</si>
  <si>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</si>
  <si>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</si>
  <si>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</si>
  <si>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</si>
  <si>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</si>
  <si>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</si>
  <si>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</si>
  <si>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</si>
  <si>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</si>
  <si>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</si>
  <si>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</si>
  <si>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</si>
  <si>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</si>
  <si>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</si>
  <si>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</si>
  <si>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</si>
  <si>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</si>
  <si>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</si>
  <si>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</si>
  <si>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</si>
  <si>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</si>
  <si>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</si>
  <si>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</si>
  <si>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</si>
  <si>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</si>
  <si>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</si>
  <si>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</si>
  <si>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</si>
  <si>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</si>
  <si>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</si>
  <si>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</si>
  <si>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</si>
  <si>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</si>
  <si>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</si>
  <si>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</si>
  <si>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</si>
  <si>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</si>
  <si>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</si>
  <si>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</si>
  <si>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</si>
  <si>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</si>
  <si>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</si>
  <si>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</si>
  <si>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</si>
  <si>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</si>
  <si>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</si>
  <si>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</si>
  <si>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</si>
  <si>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</si>
  <si>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</si>
  <si>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</si>
  <si>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</si>
  <si>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</si>
  <si>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</si>
  <si>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</si>
  <si>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</si>
  <si>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</si>
  <si>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</si>
  <si>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</si>
  <si>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</si>
  <si>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</si>
  <si>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</si>
  <si>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</si>
  <si>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</si>
  <si>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</si>
  <si>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</si>
  <si>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</si>
  <si>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</si>
  <si>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</si>
  <si>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</si>
  <si>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</si>
  <si>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</si>
  <si>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</si>
  <si>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</si>
  <si>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</si>
  <si>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</si>
  <si>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</si>
  <si>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</si>
  <si>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</si>
  <si>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</si>
  <si>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</si>
  <si>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</si>
  <si>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</si>
  <si>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</si>
  <si>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</si>
  <si>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</si>
  <si>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</si>
  <si>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</si>
  <si>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</si>
  <si>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</si>
  <si>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</si>
  <si>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</si>
  <si>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</si>
  <si>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</si>
  <si>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</si>
  <si>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</si>
  <si>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</si>
  <si>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</si>
  <si>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</si>
  <si>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</si>
  <si>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</si>
  <si>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</si>
  <si>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</si>
  <si>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</si>
  <si>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</si>
  <si>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</si>
  <si>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</si>
  <si>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</si>
  <si>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</si>
  <si>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</si>
  <si>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</si>
  <si>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</si>
  <si>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</si>
  <si>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</si>
  <si>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</si>
  <si>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</si>
  <si>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</si>
  <si>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</si>
  <si>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</si>
  <si>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</si>
  <si>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</si>
  <si>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</si>
  <si>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</si>
  <si>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</si>
  <si>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</si>
  <si>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</si>
  <si>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</si>
  <si>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</si>
  <si>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</si>
  <si>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</si>
  <si>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</si>
  <si>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</si>
  <si>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</si>
  <si>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</si>
  <si>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</si>
  <si>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</si>
  <si>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</si>
  <si>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</si>
  <si>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</si>
  <si>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</si>
  <si>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</si>
  <si>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</si>
  <si>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</si>
  <si>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</si>
  <si>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</si>
  <si>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</si>
  <si>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</si>
  <si>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</si>
  <si>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</si>
  <si>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</si>
  <si>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</si>
  <si>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</si>
  <si>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</si>
  <si>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</si>
  <si>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</si>
  <si>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</si>
  <si>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</si>
  <si>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</si>
  <si>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</si>
  <si>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</si>
  <si>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</si>
  <si>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</si>
  <si>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</si>
  <si>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</si>
  <si>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</si>
  <si>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</si>
  <si>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</si>
  <si>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</si>
  <si>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</si>
  <si>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</si>
  <si>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</si>
  <si>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</si>
  <si>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</si>
  <si>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</si>
  <si>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</si>
  <si>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</si>
  <si>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</si>
  <si>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</si>
  <si>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</si>
  <si>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</si>
  <si>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</si>
  <si>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</si>
  <si>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</si>
  <si>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</si>
  <si>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</si>
  <si>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</si>
  <si>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</si>
  <si>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</si>
  <si>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</si>
  <si>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</si>
  <si>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</si>
  <si>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</si>
  <si>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</si>
  <si>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</si>
  <si>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</si>
  <si>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</si>
  <si>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</si>
  <si>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</si>
  <si>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</si>
  <si>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</si>
  <si>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</si>
  <si>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</si>
  <si>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</si>
  <si>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</si>
  <si>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</si>
  <si>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</si>
  <si>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</si>
  <si>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</si>
  <si>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</si>
  <si>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</si>
  <si>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</si>
  <si>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</si>
  <si>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</si>
  <si>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</si>
  <si>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</si>
  <si>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</si>
  <si>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</si>
  <si>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</si>
  <si>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</si>
  <si>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</si>
  <si>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</si>
  <si>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</si>
  <si>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</si>
  <si>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</si>
  <si>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</si>
  <si>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</si>
  <si>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</si>
  <si>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</si>
  <si>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</si>
  <si>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</si>
  <si>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</si>
  <si>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</si>
  <si>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</si>
  <si>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</si>
  <si>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</si>
  <si>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</si>
  <si>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</si>
  <si>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</si>
  <si>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</si>
  <si>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</si>
  <si>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</si>
  <si>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</si>
  <si>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</si>
  <si>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</si>
  <si>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</si>
  <si>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</si>
  <si>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</si>
  <si>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</si>
  <si>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</si>
  <si>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</si>
  <si>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</si>
  <si>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</si>
  <si>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</si>
  <si>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</si>
  <si>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</si>
  <si>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</si>
  <si>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</si>
  <si>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</si>
  <si>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</si>
  <si>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</si>
  <si>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</si>
  <si>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</si>
  <si>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</si>
  <si>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</si>
  <si>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</si>
  <si>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</si>
  <si>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</si>
  <si>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</si>
  <si>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</si>
  <si>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</si>
  <si>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</si>
  <si>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</si>
  <si>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</si>
  <si>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</si>
  <si>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</si>
  <si>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</si>
  <si>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</si>
  <si>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</si>
  <si>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</si>
  <si>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</si>
  <si>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</si>
  <si>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</si>
  <si>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</si>
  <si>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</si>
  <si>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</si>
  <si>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</si>
  <si>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</si>
  <si>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</si>
  <si>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</si>
  <si>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</si>
  <si>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</si>
  <si>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</si>
  <si>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</si>
  <si>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</si>
  <si>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</si>
  <si>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</si>
  <si>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</si>
  <si>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</si>
  <si>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</si>
  <si>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</si>
  <si>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</si>
  <si>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</si>
  <si>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</si>
  <si>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</si>
  <si>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</si>
  <si>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</si>
  <si>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</si>
  <si>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</si>
  <si>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</si>
  <si>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</si>
  <si>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</si>
  <si>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</si>
  <si>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</si>
  <si>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</si>
  <si>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</si>
  <si>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</si>
  <si>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</si>
  <si>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</si>
  <si>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</si>
  <si>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</si>
  <si>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</si>
  <si>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</si>
  <si>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</si>
  <si>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</si>
  <si>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</si>
  <si>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</si>
  <si>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</si>
  <si>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</si>
  <si>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</si>
  <si>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</si>
  <si>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</si>
  <si>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</si>
  <si>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</si>
  <si>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</si>
  <si>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</si>
  <si>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</si>
  <si>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</si>
  <si>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</si>
  <si>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</si>
  <si>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</si>
  <si>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</si>
  <si>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</si>
  <si>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</si>
  <si>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</si>
  <si>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</si>
  <si>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</si>
  <si>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</si>
  <si>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</si>
  <si>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</si>
  <si>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</si>
  <si>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</si>
  <si>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</si>
  <si>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</si>
  <si>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</si>
  <si>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</si>
  <si>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</si>
  <si>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</si>
  <si>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</si>
  <si>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</si>
  <si>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</si>
  <si>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</si>
  <si>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</si>
  <si>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</si>
  <si>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</si>
  <si>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</si>
  <si>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</si>
  <si>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</si>
  <si>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</si>
  <si>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</si>
  <si>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</si>
  <si>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</si>
  <si>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</si>
  <si>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</si>
  <si>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</si>
  <si>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</si>
  <si>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</si>
  <si>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</si>
  <si>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</si>
  <si>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</si>
  <si>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</si>
  <si>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</si>
  <si>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</si>
  <si>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</si>
  <si>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</si>
  <si>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</si>
  <si>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</si>
  <si>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</si>
  <si>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</si>
  <si>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</si>
  <si>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</si>
  <si>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</si>
  <si>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</si>
  <si>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</si>
  <si>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</si>
  <si>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</si>
  <si>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</si>
  <si>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</si>
  <si>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</si>
  <si>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</si>
  <si>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</si>
  <si>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</si>
  <si>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</si>
  <si>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</si>
  <si>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</si>
  <si>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</si>
  <si>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</si>
  <si>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</si>
  <si>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</si>
  <si>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</si>
  <si>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</si>
  <si>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</si>
  <si>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</si>
  <si>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</si>
  <si>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</si>
  <si>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</si>
  <si>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</si>
  <si>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</si>
  <si>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</si>
  <si>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</si>
  <si>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</si>
  <si>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</si>
  <si>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</si>
  <si>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</si>
  <si>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</si>
  <si>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</si>
  <si>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</si>
  <si>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</si>
  <si>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</si>
  <si>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</si>
  <si>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</si>
  <si>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</si>
  <si>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</si>
  <si>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</si>
  <si>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</si>
  <si>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</si>
  <si>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</si>
  <si>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</si>
  <si>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</si>
  <si>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</si>
  <si>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</si>
  <si>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</si>
  <si>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</si>
  <si>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</si>
  <si>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</si>
  <si>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</si>
  <si>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</si>
  <si>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</si>
  <si>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</si>
  <si>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</si>
  <si>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</si>
  <si>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</si>
  <si>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</si>
  <si>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</si>
  <si>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</si>
  <si>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</si>
  <si>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</si>
  <si>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</si>
  <si>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</si>
  <si>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</si>
  <si>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</si>
  <si>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</si>
  <si>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</si>
  <si>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</si>
  <si>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</si>
  <si>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</si>
  <si>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</si>
  <si>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</si>
  <si>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</si>
  <si>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</si>
  <si>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</si>
  <si>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</si>
  <si>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</si>
  <si>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</si>
  <si>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</si>
  <si>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</si>
  <si>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</si>
  <si>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</si>
  <si>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</si>
  <si>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</si>
  <si>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</si>
  <si>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</si>
  <si>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</si>
  <si>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</si>
  <si>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</si>
  <si>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</si>
  <si>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</si>
  <si>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</si>
  <si>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</si>
  <si>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</si>
  <si>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</si>
  <si>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</si>
  <si>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</si>
  <si>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</si>
  <si>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</si>
  <si>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</si>
  <si>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</si>
  <si>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</si>
  <si>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</si>
  <si>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</si>
  <si>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</si>
  <si>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</si>
  <si>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</si>
  <si>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</si>
  <si>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</si>
  <si>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</si>
  <si>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</si>
  <si>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</si>
  <si>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</si>
  <si>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</si>
  <si>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</si>
  <si>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</si>
  <si>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</si>
  <si>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</si>
  <si>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</si>
  <si>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</si>
  <si>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</si>
  <si>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</si>
  <si>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</si>
  <si>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</si>
  <si>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</si>
  <si>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</si>
  <si>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</si>
  <si>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</si>
  <si>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</si>
  <si>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</si>
  <si>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</si>
  <si>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</si>
  <si>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</si>
  <si>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</si>
  <si>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</si>
  <si>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</si>
  <si>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</si>
  <si>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</si>
  <si>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</si>
  <si>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</si>
  <si>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</si>
  <si>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</si>
  <si>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</si>
  <si>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</si>
  <si>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</si>
  <si>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</si>
  <si>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</si>
  <si>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</si>
  <si>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</si>
  <si>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</si>
  <si>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</si>
  <si>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</si>
  <si>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</si>
  <si>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</si>
  <si>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</si>
  <si>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</si>
  <si>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</si>
  <si>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</si>
  <si>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</si>
  <si>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</si>
  <si>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</si>
  <si>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</si>
  <si>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</si>
  <si>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</si>
  <si>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</si>
  <si>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</si>
  <si>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</si>
  <si>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</si>
  <si>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</si>
  <si>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</si>
  <si>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</si>
  <si>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</si>
  <si>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</si>
  <si>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</si>
  <si>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</si>
  <si>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</si>
  <si>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</si>
  <si>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</si>
  <si>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</si>
  <si>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</si>
  <si>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</si>
  <si>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</si>
  <si>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</si>
  <si>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</si>
  <si>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</si>
  <si>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</si>
  <si>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</si>
  <si>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</si>
  <si>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</si>
  <si>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</si>
  <si>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</si>
  <si>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</si>
  <si>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</si>
  <si>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</si>
  <si>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</si>
  <si>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</si>
  <si>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</si>
  <si>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</si>
  <si>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</si>
  <si>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</si>
  <si>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</si>
  <si>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</si>
  <si>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</si>
  <si>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</si>
  <si>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</si>
  <si>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</si>
  <si>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</si>
  <si>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</si>
  <si>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</si>
  <si>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</si>
  <si>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</si>
  <si>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</si>
  <si>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</si>
  <si>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</si>
  <si>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</si>
  <si>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</si>
  <si>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</si>
  <si>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</si>
  <si>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</si>
  <si>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</si>
  <si>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</si>
  <si>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</si>
  <si>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</si>
  <si>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</si>
  <si>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</si>
  <si>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</si>
  <si>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</si>
  <si>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</si>
  <si>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</si>
  <si>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</si>
  <si>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</si>
  <si>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</si>
  <si>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</si>
  <si>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</si>
  <si>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</si>
  <si>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</si>
  <si>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</si>
  <si>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</si>
  <si>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</si>
  <si>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</si>
  <si>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</si>
  <si>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</si>
  <si>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</si>
  <si>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</si>
  <si>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</si>
  <si>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</si>
  <si>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</si>
  <si>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</si>
  <si>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</si>
  <si>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</si>
  <si>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</si>
  <si>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</si>
  <si>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</si>
  <si>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</si>
  <si>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</si>
  <si>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</si>
  <si>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</si>
  <si>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</si>
  <si>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</si>
  <si>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</si>
  <si>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</si>
  <si>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</si>
  <si>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</si>
  <si>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</si>
  <si>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</si>
  <si>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</si>
  <si>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</si>
  <si>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</si>
  <si>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</si>
  <si>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</si>
  <si>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</si>
  <si>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</si>
  <si>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</si>
  <si>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</si>
  <si>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</si>
  <si>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</si>
  <si>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</si>
  <si>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</si>
  <si>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</si>
  <si>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</si>
  <si>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</si>
  <si>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</si>
  <si>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</si>
  <si>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</si>
  <si>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</si>
  <si>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</si>
  <si>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</si>
  <si>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</si>
  <si>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</si>
  <si>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</si>
  <si>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</si>
  <si>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</si>
  <si>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</si>
  <si>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</si>
  <si>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</si>
  <si>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</si>
  <si>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</si>
  <si>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</si>
  <si>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</si>
  <si>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</si>
  <si>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</si>
  <si>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</si>
  <si>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</si>
  <si>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</si>
  <si>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</si>
  <si>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</si>
  <si>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</si>
  <si>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</si>
  <si>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</si>
  <si>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</si>
  <si>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</si>
  <si>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</si>
  <si>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</si>
  <si>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</si>
  <si>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</si>
  <si>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</si>
  <si>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</si>
  <si>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</si>
  <si>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</si>
  <si>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</si>
  <si>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</si>
  <si>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</si>
  <si>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</si>
  <si>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</si>
  <si>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</si>
  <si>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</si>
  <si>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</si>
  <si>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</si>
  <si>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</si>
  <si>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</si>
  <si>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</si>
  <si>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</si>
  <si>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</si>
  <si>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</si>
  <si>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</si>
  <si>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</si>
  <si>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</si>
  <si>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</si>
  <si>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</si>
  <si>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</si>
  <si>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</si>
  <si>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</si>
  <si>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</si>
  <si>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</si>
  <si>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</si>
  <si>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</si>
  <si>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</si>
  <si>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</si>
  <si>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</si>
  <si>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</si>
  <si>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</si>
  <si>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</si>
  <si>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</si>
  <si>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</si>
  <si>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</si>
  <si>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</si>
  <si>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</si>
  <si>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</si>
  <si>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</si>
  <si>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</si>
  <si>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</si>
  <si>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</si>
  <si>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</si>
  <si>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</si>
  <si>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</si>
  <si>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</si>
  <si>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</si>
  <si>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</si>
  <si>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</si>
  <si>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</si>
  <si>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</si>
  <si>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</si>
  <si>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</si>
  <si>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</si>
  <si>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</si>
  <si>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</si>
  <si>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</si>
  <si>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</si>
  <si>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</si>
  <si>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</si>
  <si>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</si>
  <si>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</si>
  <si>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</si>
  <si>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</si>
  <si>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</si>
  <si>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</si>
  <si>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</si>
  <si>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</si>
  <si>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</si>
  <si>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</si>
  <si>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</si>
  <si>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</si>
  <si>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</si>
  <si>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</si>
  <si>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</si>
  <si>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</si>
  <si>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</si>
  <si>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</si>
  <si>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</si>
  <si>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</si>
  <si>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</si>
  <si>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</si>
  <si>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</si>
  <si>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</si>
  <si>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</si>
  <si>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</si>
  <si>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</si>
  <si>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</si>
  <si>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</si>
  <si>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</si>
  <si>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</si>
  <si>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</si>
  <si>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</si>
  <si>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</si>
  <si>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</si>
  <si>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</si>
  <si>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</si>
  <si>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</si>
  <si>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</si>
  <si>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</si>
  <si>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</si>
  <si>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</si>
  <si>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</si>
  <si>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</si>
  <si>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</si>
  <si>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</si>
  <si>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</si>
  <si>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</si>
  <si>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</si>
  <si>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</si>
  <si>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</si>
  <si>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</si>
  <si>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</si>
  <si>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</si>
  <si>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</si>
  <si>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</si>
  <si>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</si>
  <si>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</si>
  <si>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</si>
  <si>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</si>
  <si>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</si>
  <si>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</si>
  <si>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</si>
  <si>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</si>
  <si>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</si>
  <si>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</si>
  <si>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</si>
  <si>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</si>
  <si>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</si>
  <si>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</si>
  <si>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</si>
  <si>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</si>
  <si>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</si>
  <si>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</si>
  <si>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</si>
  <si>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</si>
  <si>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</si>
  <si>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</si>
  <si>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</si>
  <si>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</si>
  <si>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</si>
  <si>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</si>
  <si>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</si>
  <si>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</si>
  <si>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</si>
  <si>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</si>
  <si>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</si>
  <si>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</si>
  <si>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</si>
  <si>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</si>
  <si>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</si>
  <si>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</si>
  <si>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</si>
  <si>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</si>
  <si>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</si>
  <si>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</si>
  <si>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</si>
  <si>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</si>
  <si>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</si>
  <si>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</si>
  <si>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</si>
  <si>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</si>
  <si>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</si>
  <si>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</si>
  <si>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</si>
  <si>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</si>
  <si>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</si>
  <si>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</si>
  <si>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</si>
  <si>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</si>
  <si>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</si>
  <si>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</si>
  <si>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</si>
  <si>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</si>
  <si>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</si>
  <si>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</si>
  <si>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</si>
  <si>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</si>
  <si>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</si>
  <si>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</si>
  <si>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</si>
  <si>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</si>
  <si>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</si>
  <si>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</si>
  <si>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</si>
  <si>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</si>
  <si>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</si>
  <si>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</si>
  <si>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</si>
  <si>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</si>
  <si>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</si>
  <si>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</si>
  <si>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</si>
  <si>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</si>
  <si>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</si>
  <si>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</si>
  <si>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</si>
  <si>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</si>
  <si>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</si>
  <si>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</si>
  <si>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</si>
  <si>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</si>
  <si>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</si>
  <si>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</si>
  <si>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</si>
  <si>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</si>
  <si>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</si>
  <si>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</si>
  <si>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</si>
  <si>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</si>
  <si>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</si>
  <si>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</si>
  <si>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</si>
  <si>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</si>
  <si>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</si>
  <si>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</si>
  <si>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</si>
  <si>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</si>
  <si>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</si>
  <si>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</si>
  <si>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</si>
  <si>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</si>
  <si>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</si>
  <si>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</si>
  <si>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</si>
  <si>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</si>
  <si>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</si>
  <si>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</si>
  <si>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</si>
  <si>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</si>
  <si>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</si>
  <si>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</si>
  <si>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</si>
  <si>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</si>
  <si>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</si>
  <si>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</si>
  <si>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</si>
  <si>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</si>
  <si>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</si>
  <si>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</si>
  <si>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</si>
  <si>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</si>
  <si>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</si>
  <si>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</si>
  <si>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</si>
  <si>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</si>
  <si>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</si>
  <si>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</si>
  <si>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</si>
  <si>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</si>
  <si>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</si>
  <si>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</si>
  <si>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</si>
  <si>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</si>
  <si>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</si>
  <si>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</si>
  <si>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</si>
  <si>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</si>
  <si>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</si>
  <si>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</si>
  <si>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</si>
  <si>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</si>
  <si>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</si>
  <si>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</si>
  <si>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</si>
  <si>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</si>
  <si>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</si>
  <si>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</si>
  <si>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</si>
  <si>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</si>
  <si>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</si>
  <si>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</si>
  <si>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</si>
  <si>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</si>
  <si>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</si>
  <si>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</si>
  <si>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</si>
  <si>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</si>
  <si>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</si>
  <si>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</si>
  <si>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</si>
  <si>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</si>
  <si>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</si>
  <si>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</si>
  <si>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</si>
  <si>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</si>
  <si>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</si>
  <si>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</si>
  <si>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</si>
  <si>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</si>
  <si>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</si>
  <si>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</si>
  <si>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</si>
  <si>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</si>
  <si>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</si>
  <si>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</si>
  <si>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</si>
  <si>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</si>
  <si>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</si>
  <si>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</si>
  <si>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</si>
  <si>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</si>
  <si>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</si>
  <si>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</si>
  <si>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</si>
  <si>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</si>
  <si>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</si>
  <si>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</si>
  <si>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</si>
  <si>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</si>
  <si>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</si>
  <si>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</si>
  <si>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</si>
  <si>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</si>
  <si>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</si>
  <si>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</si>
  <si>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</si>
  <si>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</si>
  <si>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</si>
  <si>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</si>
  <si>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</si>
  <si>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</si>
  <si>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</si>
  <si>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</si>
  <si>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</si>
  <si>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</si>
  <si>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</si>
  <si>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</si>
  <si>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</si>
  <si>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</si>
  <si>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</si>
  <si>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</si>
  <si>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</si>
  <si>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</si>
  <si>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</si>
  <si>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</si>
  <si>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</si>
  <si>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</si>
  <si>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</si>
  <si>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</si>
  <si>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</si>
  <si>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</si>
  <si>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</si>
  <si>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</si>
  <si>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</si>
  <si>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</si>
  <si>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</si>
  <si>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</si>
  <si>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</si>
  <si>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</si>
  <si>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</si>
  <si>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</si>
  <si>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</si>
  <si>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</si>
  <si>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</si>
  <si>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</si>
  <si>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</si>
  <si>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</si>
  <si>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</si>
  <si>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</si>
  <si>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</si>
  <si>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</si>
  <si>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</si>
  <si>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</si>
  <si>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</si>
  <si>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</si>
  <si>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</si>
  <si>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</si>
  <si>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</si>
  <si>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</si>
  <si>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</si>
  <si>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</si>
  <si>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</si>
  <si>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</si>
  <si>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</si>
  <si>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</si>
  <si>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</si>
  <si>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</si>
  <si>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</si>
  <si>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</si>
  <si>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</si>
  <si>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</si>
  <si>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</si>
  <si>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</si>
  <si>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</si>
  <si>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</si>
  <si>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</si>
  <si>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</si>
  <si>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</si>
  <si>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</si>
  <si>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</si>
  <si>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</si>
  <si>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</si>
  <si>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</si>
  <si>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</si>
  <si>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</si>
  <si>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</si>
  <si>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</si>
  <si>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</si>
  <si>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</si>
  <si>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</si>
  <si>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</si>
  <si>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</si>
  <si>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</si>
  <si>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</si>
  <si>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</si>
  <si>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</si>
  <si>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</si>
  <si>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</si>
  <si>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</si>
  <si>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</si>
  <si>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</si>
  <si>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</si>
  <si>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</si>
  <si>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</si>
  <si>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</si>
  <si>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</si>
  <si>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</si>
  <si>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</si>
  <si>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</si>
  <si>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</si>
  <si>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</si>
  <si>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</si>
  <si>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</si>
  <si>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</si>
  <si>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</si>
  <si>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</si>
  <si>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</si>
  <si>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</si>
  <si>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</si>
  <si>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</si>
  <si>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</si>
  <si>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</si>
  <si>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</si>
  <si>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</si>
  <si>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</si>
  <si>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</si>
  <si>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</si>
  <si>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</si>
  <si>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</si>
  <si>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</si>
  <si>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</si>
  <si>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</si>
  <si>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</si>
  <si>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</si>
  <si>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</si>
  <si>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</si>
  <si>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</si>
  <si>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</si>
  <si>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</si>
  <si>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</si>
  <si>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</si>
  <si>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</si>
  <si>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</si>
  <si>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</si>
  <si>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</si>
  <si>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</si>
  <si>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</si>
  <si>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</si>
  <si>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</si>
  <si>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</si>
  <si>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</si>
  <si>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</si>
  <si>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</si>
  <si>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</si>
  <si>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</si>
  <si>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</si>
  <si>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</si>
  <si>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</si>
  <si>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</si>
  <si>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</si>
  <si>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</si>
  <si>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</si>
  <si>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</si>
  <si>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</si>
  <si>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</si>
  <si>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</si>
  <si>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</si>
  <si>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</si>
  <si>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</si>
  <si>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</si>
  <si>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</si>
  <si>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</si>
  <si>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</si>
  <si>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</si>
  <si>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</si>
  <si>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</si>
  <si>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</si>
  <si>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</si>
  <si>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</si>
  <si>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</si>
  <si>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</si>
  <si>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</si>
  <si>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</si>
  <si>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</si>
  <si>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</si>
  <si>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</si>
  <si>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</si>
  <si>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</si>
  <si>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</si>
  <si>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</si>
  <si>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</si>
  <si>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</si>
  <si>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</si>
  <si>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</si>
  <si>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</si>
  <si>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</si>
  <si>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</si>
  <si>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</si>
  <si>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</si>
  <si>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</si>
  <si>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</si>
  <si>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</si>
  <si>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</si>
  <si>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</si>
  <si>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</si>
  <si>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</si>
  <si>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</si>
  <si>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</si>
  <si>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</si>
  <si>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</si>
  <si>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</si>
  <si>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</si>
  <si>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</si>
  <si>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</si>
  <si>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</si>
  <si>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</si>
  <si>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</si>
  <si>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</si>
  <si>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</si>
  <si>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</si>
  <si>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</si>
  <si>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</si>
  <si>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</si>
  <si>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</si>
  <si>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</si>
  <si>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</si>
  <si>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</si>
  <si>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</si>
  <si>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</si>
  <si>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</si>
  <si>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</si>
  <si>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</si>
  <si>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</si>
  <si>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</si>
  <si>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</si>
  <si>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</si>
  <si>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</si>
  <si>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</si>
  <si>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</si>
  <si>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</si>
  <si>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</si>
  <si>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</si>
  <si>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</si>
  <si>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</si>
  <si>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</si>
  <si>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</si>
  <si>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</si>
  <si>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</si>
  <si>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</si>
  <si>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</si>
  <si>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</si>
  <si>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</si>
  <si>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</si>
  <si>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</si>
  <si>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</si>
  <si>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</si>
  <si>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</si>
  <si>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</si>
  <si>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</si>
  <si>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</si>
  <si>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</si>
  <si>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</si>
  <si>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</si>
  <si>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</si>
  <si>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</si>
  <si>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</si>
  <si>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</si>
  <si>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</si>
  <si>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</si>
  <si>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</si>
  <si>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</si>
  <si>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</si>
  <si>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</si>
  <si>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</si>
  <si>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</si>
  <si>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</si>
  <si>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</si>
  <si>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</si>
  <si>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</si>
  <si>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</si>
  <si>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</si>
  <si>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</si>
  <si>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</si>
  <si>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</si>
  <si>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</si>
  <si>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</si>
  <si>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</si>
  <si>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</si>
  <si>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</si>
  <si>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</si>
  <si>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</si>
  <si>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</si>
  <si>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</si>
  <si>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</si>
  <si>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</si>
  <si>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</si>
  <si>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</si>
  <si>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</si>
  <si>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</si>
  <si>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</si>
  <si>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</si>
  <si>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</si>
  <si>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</si>
  <si>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</si>
  <si>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</si>
  <si>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</si>
  <si>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</si>
  <si>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</si>
  <si>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</si>
  <si>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</si>
  <si>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</si>
  <si>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</si>
  <si>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</si>
  <si>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</si>
  <si>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</si>
  <si>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</si>
  <si>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</si>
  <si>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</si>
  <si>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</si>
  <si>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</si>
  <si>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</si>
  <si>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</si>
  <si>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</si>
  <si>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</si>
  <si>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</si>
  <si>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</si>
  <si>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</si>
  <si>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</si>
  <si>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</si>
  <si>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</si>
  <si>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</si>
  <si>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</si>
  <si>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</si>
  <si>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</si>
  <si>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</si>
  <si>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</si>
  <si>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</si>
  <si>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</si>
  <si>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</si>
  <si>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</si>
  <si>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</si>
  <si>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</si>
  <si>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</si>
  <si>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</si>
  <si>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</si>
  <si>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</si>
  <si>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</si>
  <si>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</si>
  <si>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</si>
  <si>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</si>
  <si>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</si>
  <si>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</si>
  <si>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</si>
  <si>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</si>
  <si>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</si>
  <si>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</si>
  <si>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</si>
  <si>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</si>
  <si>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</si>
  <si>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</si>
  <si>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</si>
  <si>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</si>
  <si>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</si>
  <si>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</si>
  <si>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</si>
  <si>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</si>
  <si>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</si>
  <si>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</si>
  <si>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</si>
  <si>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</si>
  <si>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</si>
  <si>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</si>
  <si>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</si>
  <si>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</si>
  <si>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</si>
  <si>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</si>
  <si>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</si>
  <si>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</si>
  <si>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</si>
  <si>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</si>
  <si>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</si>
  <si>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</si>
  <si>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</si>
  <si>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</si>
  <si>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</si>
  <si>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</si>
  <si>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</si>
  <si>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</si>
  <si>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</si>
  <si>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</si>
  <si>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</si>
  <si>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</si>
  <si>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</si>
  <si>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</si>
  <si>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</si>
  <si>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</si>
  <si>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</si>
  <si>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</si>
  <si>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</si>
  <si>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</si>
  <si>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</si>
  <si>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</si>
  <si>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</si>
  <si>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</si>
  <si>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</si>
  <si>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</si>
  <si>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</si>
  <si>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</si>
  <si>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</si>
  <si>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</si>
  <si>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</si>
  <si>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</si>
  <si>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</si>
  <si>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</si>
  <si>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</si>
  <si>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</si>
  <si>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</si>
  <si>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</si>
  <si>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</si>
  <si>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</si>
  <si>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</si>
  <si>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</si>
  <si>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</si>
  <si>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</si>
  <si>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</si>
  <si>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</si>
  <si>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</si>
  <si>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</si>
  <si>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</si>
  <si>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</si>
  <si>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</si>
  <si>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</si>
  <si>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</si>
  <si>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</si>
  <si>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</si>
  <si>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</si>
  <si>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</si>
  <si>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</si>
  <si>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</si>
  <si>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</si>
  <si>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</si>
  <si>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</si>
  <si>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</si>
  <si>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</si>
  <si>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</si>
  <si>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</si>
  <si>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</si>
  <si>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</si>
  <si>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</si>
  <si>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</si>
  <si>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</si>
  <si>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</si>
  <si>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</si>
  <si>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</si>
  <si>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</si>
  <si>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</si>
  <si>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</si>
  <si>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</si>
  <si>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</si>
  <si>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</si>
  <si>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</si>
  <si>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</si>
  <si>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</si>
  <si>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</si>
  <si>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</si>
  <si>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</si>
  <si>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</si>
  <si>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</si>
  <si>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</si>
  <si>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</si>
  <si>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</si>
  <si>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</si>
  <si>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</si>
  <si>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</si>
  <si>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</si>
  <si>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</si>
  <si>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</si>
  <si>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</si>
  <si>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</si>
  <si>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</si>
  <si>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</si>
  <si>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</si>
  <si>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</si>
  <si>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</si>
  <si>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</si>
  <si>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</si>
  <si>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</si>
  <si>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</si>
  <si>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</si>
  <si>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</si>
  <si>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</si>
  <si>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</si>
  <si>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</si>
  <si>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</si>
  <si>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</si>
  <si>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</si>
  <si>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</si>
  <si>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</si>
  <si>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</si>
  <si>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</si>
  <si>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</si>
  <si>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</si>
  <si>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</si>
  <si>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</si>
  <si>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</si>
  <si>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</si>
  <si>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</si>
  <si>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</si>
  <si>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</si>
  <si>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</si>
  <si>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</si>
  <si>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</si>
  <si>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</si>
  <si>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</si>
  <si>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</si>
  <si>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</si>
  <si>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</si>
  <si>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</si>
  <si>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</si>
  <si>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</si>
  <si>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</si>
  <si>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</si>
  <si>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</si>
  <si>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</si>
  <si>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</si>
  <si>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</si>
  <si>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</si>
  <si>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</si>
  <si>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</si>
  <si>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</si>
  <si>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</si>
  <si>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</si>
  <si>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</si>
  <si>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</si>
  <si>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</si>
  <si>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</si>
  <si>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</si>
  <si>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</si>
  <si>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</si>
  <si>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</si>
  <si>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</si>
  <si>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</si>
  <si>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</si>
  <si>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</si>
  <si>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</si>
  <si>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</si>
  <si>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</si>
  <si>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</si>
  <si>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</si>
  <si>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</si>
  <si>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</si>
  <si>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</si>
  <si>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</si>
  <si>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</si>
  <si>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</si>
  <si>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</si>
  <si>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</si>
  <si>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</si>
  <si>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</si>
  <si>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</si>
  <si>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</si>
  <si>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</si>
  <si>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</si>
  <si>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</si>
  <si>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</si>
  <si>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</si>
  <si>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</si>
  <si>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</si>
  <si>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</si>
  <si>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</si>
  <si>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</si>
  <si>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</si>
  <si>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</si>
  <si>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</si>
  <si>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</si>
  <si>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</si>
  <si>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</si>
  <si>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</si>
  <si>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</si>
  <si>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</si>
  <si>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</si>
  <si>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</si>
  <si>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</si>
  <si>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</si>
  <si>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</si>
  <si>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</si>
  <si>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</si>
  <si>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</si>
  <si>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</si>
  <si>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</si>
  <si>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</si>
  <si>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</si>
  <si>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</si>
  <si>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</si>
  <si>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</si>
  <si>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</si>
  <si>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</si>
  <si>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</si>
  <si>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</si>
  <si>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</si>
  <si>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</si>
  <si>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</si>
  <si>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</si>
  <si>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</si>
  <si>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</si>
  <si>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</si>
  <si>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</si>
  <si>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</si>
  <si>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</si>
  <si>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</si>
  <si>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</si>
  <si>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</si>
  <si>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</si>
  <si>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</si>
  <si>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</si>
  <si>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</si>
  <si>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</si>
  <si>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</si>
  <si>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</si>
  <si>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</si>
  <si>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</si>
  <si>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</si>
  <si>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</si>
  <si>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</si>
  <si>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</si>
  <si>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</si>
  <si>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</si>
  <si>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</si>
  <si>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</si>
  <si>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</si>
  <si>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</si>
  <si>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</si>
  <si>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</si>
  <si>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</si>
  <si>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</si>
  <si>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</si>
  <si>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</si>
  <si>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</si>
  <si>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</si>
  <si>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</si>
  <si>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</si>
  <si>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</si>
  <si>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</si>
  <si>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</si>
  <si>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</si>
  <si>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</si>
  <si>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</si>
  <si>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</si>
  <si>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</si>
  <si>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</si>
  <si>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</si>
  <si>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</si>
  <si>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</si>
  <si>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</si>
  <si>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</si>
  <si>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</si>
  <si>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</si>
  <si>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</si>
  <si>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</si>
  <si>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</si>
  <si>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</si>
  <si>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</si>
  <si>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</si>
  <si>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</si>
  <si>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</si>
  <si>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</si>
  <si>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</si>
  <si>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</si>
  <si>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</si>
  <si>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</si>
  <si>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</si>
  <si>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</si>
  <si>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</si>
  <si>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</si>
  <si>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</si>
  <si>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</si>
  <si>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</si>
  <si>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</si>
  <si>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</si>
  <si>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</si>
  <si>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</si>
  <si>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</si>
  <si>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</si>
  <si>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</si>
  <si>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</si>
  <si>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</si>
  <si>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</si>
  <si>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</si>
  <si>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</si>
  <si>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</si>
  <si>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</si>
  <si>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</si>
  <si>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</si>
  <si>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</si>
  <si>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</si>
  <si>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</si>
  <si>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</si>
  <si>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</si>
  <si>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</si>
  <si>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</si>
  <si>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</si>
  <si>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</si>
  <si>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</si>
  <si>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</si>
  <si>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</si>
  <si>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</si>
  <si>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</si>
  <si>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</si>
  <si>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</si>
  <si>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</si>
  <si>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</si>
  <si>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</si>
  <si>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</si>
  <si>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</si>
  <si>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</si>
  <si>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</si>
  <si>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</si>
  <si>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</si>
  <si>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</si>
  <si>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</si>
  <si>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</si>
  <si>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</si>
  <si>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</si>
  <si>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</si>
  <si>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</si>
  <si>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</si>
  <si>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</si>
  <si>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</si>
  <si>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</si>
  <si>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</si>
  <si>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</si>
  <si>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</si>
  <si>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</si>
  <si>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</si>
  <si>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</si>
  <si>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</si>
  <si>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</si>
  <si>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</si>
  <si>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</si>
  <si>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</si>
  <si>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</si>
  <si>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</si>
  <si>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</si>
  <si>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</si>
  <si>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</si>
  <si>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</si>
  <si>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</si>
  <si>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</si>
  <si>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</si>
  <si>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</si>
  <si>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</si>
  <si>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</si>
  <si>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</si>
  <si>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</si>
  <si>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</si>
  <si>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</si>
  <si>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</si>
  <si>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</si>
  <si>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</si>
  <si>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</si>
  <si>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</si>
  <si>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</si>
  <si>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</si>
  <si>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</si>
  <si>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</si>
  <si>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</si>
  <si>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</si>
  <si>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</si>
  <si>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</si>
  <si>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</si>
  <si>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</si>
  <si>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</si>
  <si>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</si>
  <si>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</si>
  <si>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</si>
  <si>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</si>
  <si>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</si>
  <si>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</si>
  <si>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</si>
  <si>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</si>
  <si>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</si>
  <si>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</si>
  <si>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</si>
  <si>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</si>
  <si>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</si>
  <si>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</si>
  <si>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</si>
  <si>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</si>
  <si>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</si>
  <si>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</si>
  <si>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</si>
  <si>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</si>
  <si>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</si>
  <si>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</si>
  <si>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</si>
  <si>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</si>
  <si>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</si>
  <si>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</si>
  <si>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</si>
  <si>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</si>
  <si>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</si>
  <si>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</si>
  <si>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</si>
  <si>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</si>
  <si>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</si>
  <si>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</si>
  <si>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</si>
  <si>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</si>
  <si>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</si>
  <si>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</si>
  <si>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</si>
  <si>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</si>
  <si>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</si>
  <si>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</si>
  <si>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</si>
  <si>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</si>
  <si>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</si>
  <si>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</si>
  <si>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</si>
  <si>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</si>
  <si>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</si>
  <si>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</si>
  <si>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</si>
  <si>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</si>
  <si>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</si>
  <si>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</si>
  <si>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</si>
  <si>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</si>
  <si>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</si>
  <si>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</si>
  <si>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</si>
  <si>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</si>
  <si>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</si>
  <si>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</si>
  <si>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</si>
  <si>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</si>
  <si>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</si>
  <si>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</si>
  <si>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</si>
  <si>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</si>
  <si>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</si>
  <si>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</si>
  <si>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</si>
  <si>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</si>
  <si>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</si>
  <si>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</si>
  <si>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</si>
  <si>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</si>
  <si>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</si>
  <si>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</si>
  <si>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</si>
  <si>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</si>
  <si>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</si>
  <si>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</si>
  <si>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</si>
  <si>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</si>
  <si>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</si>
  <si>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</si>
  <si>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</si>
  <si>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</si>
  <si>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</si>
  <si>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</si>
  <si>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</si>
  <si>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</si>
  <si>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</si>
  <si>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</si>
  <si>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</si>
  <si>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</si>
  <si>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</si>
  <si>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</si>
  <si>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</si>
  <si>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</si>
  <si>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</si>
  <si>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</si>
  <si>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</si>
  <si>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</si>
  <si>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</si>
  <si>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</si>
  <si>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</si>
  <si>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</si>
  <si>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</si>
  <si>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</si>
  <si>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</si>
  <si>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</si>
  <si>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</si>
  <si>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</si>
  <si>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</si>
  <si>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</si>
  <si>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</si>
  <si>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</si>
  <si>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</si>
  <si>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</si>
  <si>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</si>
  <si>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</si>
  <si>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</si>
  <si>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</si>
  <si>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</si>
  <si>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</si>
  <si>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</si>
  <si>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</si>
  <si>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</si>
  <si>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</si>
  <si>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</si>
  <si>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</si>
  <si>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</si>
  <si>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</si>
  <si>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</si>
  <si>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</si>
  <si>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</si>
  <si>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</si>
  <si>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</si>
  <si>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</si>
  <si>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</si>
  <si>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</si>
  <si>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</si>
  <si>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</si>
  <si>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</si>
  <si>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</si>
  <si>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</si>
  <si>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</si>
  <si>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</si>
  <si>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</si>
  <si>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</si>
  <si>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</si>
  <si>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</si>
  <si>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</si>
  <si>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</si>
  <si>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</si>
  <si>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</si>
  <si>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</si>
  <si>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</si>
  <si>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</si>
  <si>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</si>
  <si>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</si>
  <si>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</si>
  <si>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</si>
  <si>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</si>
  <si>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</si>
  <si>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</si>
  <si>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</si>
  <si>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</si>
  <si>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</si>
  <si>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</si>
  <si>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</si>
  <si>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</si>
  <si>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</si>
  <si>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</si>
  <si>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</si>
  <si>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</si>
  <si>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</si>
  <si>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</si>
  <si>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</si>
  <si>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</si>
  <si>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</si>
  <si>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</si>
  <si>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</si>
  <si>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</si>
  <si>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</si>
  <si>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</si>
  <si>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</si>
  <si>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</si>
  <si>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</si>
  <si>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</si>
  <si>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</si>
  <si>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</si>
  <si>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</si>
  <si>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</si>
  <si>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</si>
  <si>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</si>
  <si>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</si>
  <si>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</si>
  <si>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</si>
  <si>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</si>
  <si>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</si>
  <si>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</si>
  <si>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</si>
  <si>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</si>
  <si>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</si>
  <si>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</si>
  <si>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</si>
  <si>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</si>
  <si>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</si>
  <si>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</si>
  <si>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</si>
  <si>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</si>
  <si>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</si>
  <si>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</si>
  <si>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</si>
  <si>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</si>
  <si>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</si>
  <si>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</si>
  <si>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</si>
  <si>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</si>
  <si>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</si>
  <si>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</si>
  <si>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</si>
  <si>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</si>
  <si>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</si>
  <si>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</si>
  <si>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</si>
  <si>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</si>
  <si>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</si>
  <si>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</si>
  <si>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</si>
  <si>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</si>
  <si>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</si>
  <si>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</si>
  <si>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</si>
  <si>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</si>
  <si>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</si>
  <si>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</si>
  <si>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</si>
  <si>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</si>
  <si>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</si>
  <si>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</si>
  <si>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</si>
  <si>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</si>
  <si>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</si>
  <si>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</si>
  <si>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</si>
  <si>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</si>
  <si>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</si>
  <si>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</si>
  <si>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</si>
  <si>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</si>
  <si>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</si>
  <si>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</si>
  <si>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</si>
  <si>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</si>
  <si>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</si>
  <si>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</si>
  <si>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</si>
  <si>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</si>
  <si>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</si>
  <si>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</si>
  <si>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</si>
  <si>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</si>
  <si>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</si>
  <si>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</si>
  <si>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</si>
  <si>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</si>
  <si>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</si>
  <si>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</si>
  <si>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</si>
  <si>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</si>
  <si>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</si>
  <si>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</si>
  <si>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</si>
  <si>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</si>
  <si>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</si>
  <si>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</si>
  <si>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</si>
  <si>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</si>
  <si>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</si>
  <si>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</si>
  <si>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</si>
  <si>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</si>
  <si>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</si>
  <si>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</si>
  <si>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</si>
  <si>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</si>
  <si>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</si>
  <si>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</si>
  <si>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</si>
  <si>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</si>
  <si>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</si>
  <si>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</si>
  <si>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</si>
  <si>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</si>
  <si>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</si>
  <si>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</si>
  <si>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</si>
  <si>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</si>
  <si>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</si>
  <si>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</si>
  <si>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</si>
  <si>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</si>
  <si>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</si>
  <si>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</si>
  <si>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</si>
  <si>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</si>
  <si>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</si>
  <si>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</si>
  <si>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</si>
  <si>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</si>
  <si>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</si>
  <si>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</si>
  <si>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</si>
  <si>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</si>
  <si>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</si>
  <si>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</si>
  <si>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</si>
  <si>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</si>
  <si>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</si>
  <si>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</si>
  <si>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</si>
  <si>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</si>
  <si>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</si>
  <si>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</si>
  <si>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</si>
  <si>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</si>
  <si>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</si>
  <si>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</si>
  <si>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</si>
  <si>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</si>
  <si>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</si>
  <si>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</si>
  <si>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</si>
  <si>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</si>
  <si>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</si>
  <si>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</si>
  <si>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</si>
  <si>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</si>
  <si>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</si>
  <si>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</si>
  <si>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</si>
  <si>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</si>
  <si>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</si>
  <si>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</si>
  <si>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</si>
  <si>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</si>
  <si>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</si>
  <si>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</si>
  <si>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</si>
  <si>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</si>
  <si>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</si>
  <si>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</si>
  <si>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</si>
  <si>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</si>
  <si>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</si>
  <si>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</si>
  <si>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</si>
  <si>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</si>
  <si>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</si>
  <si>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</si>
  <si>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</si>
  <si>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</si>
  <si>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</si>
  <si>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</si>
  <si>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</si>
  <si>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</si>
  <si>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</si>
  <si>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</si>
  <si>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</si>
  <si>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</si>
  <si>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</si>
  <si>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</si>
  <si>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</si>
  <si>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</si>
  <si>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</si>
  <si>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</si>
  <si>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</si>
  <si>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</si>
  <si>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</si>
  <si>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</si>
  <si>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</si>
  <si>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</si>
  <si>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</si>
  <si>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</si>
  <si>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</si>
  <si>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</si>
  <si>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</si>
  <si>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</si>
  <si>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</si>
  <si>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</si>
  <si>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</si>
  <si>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</si>
  <si>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</si>
  <si>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</si>
  <si>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</si>
  <si>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</si>
  <si>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</si>
  <si>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</si>
  <si>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</si>
  <si>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</si>
  <si>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</si>
  <si>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</si>
  <si>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</si>
  <si>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</si>
  <si>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</si>
  <si>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</si>
  <si>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</si>
  <si>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</si>
  <si>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</si>
  <si>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</si>
  <si>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</si>
  <si>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</si>
  <si>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</si>
  <si>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</si>
  <si>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</si>
  <si>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</si>
  <si>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</si>
  <si>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</si>
  <si>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</si>
  <si>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</si>
  <si>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</si>
  <si>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</si>
  <si>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</si>
  <si>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</si>
  <si>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</si>
  <si>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</si>
  <si>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</si>
  <si>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</si>
  <si>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</si>
  <si>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</si>
  <si>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</si>
  <si>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</si>
  <si>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</si>
  <si>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</si>
  <si>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</si>
  <si>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</si>
  <si>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</si>
  <si>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</si>
  <si>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</si>
  <si>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</si>
  <si>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</si>
  <si>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</si>
  <si>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</si>
  <si>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</si>
  <si>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</si>
  <si>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</si>
  <si>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</si>
  <si>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</si>
  <si>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</si>
  <si>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</si>
  <si>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</si>
  <si>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</si>
  <si>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</si>
  <si>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</si>
  <si>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</si>
  <si>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</si>
  <si>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</si>
  <si>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</si>
  <si>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</si>
  <si>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</si>
  <si>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</si>
  <si>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</si>
  <si>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</si>
  <si>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</si>
  <si>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</si>
  <si>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</si>
  <si>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</si>
  <si>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</si>
  <si>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</si>
  <si>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</si>
  <si>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</si>
  <si>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</si>
  <si>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</si>
  <si>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</si>
  <si>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</si>
  <si>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</si>
  <si>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</si>
  <si>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</si>
  <si>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</si>
  <si>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</si>
  <si>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</si>
  <si>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</si>
  <si>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</si>
  <si>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</si>
  <si>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</si>
  <si>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</si>
  <si>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</si>
  <si>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</si>
  <si>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</si>
  <si>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</si>
  <si>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</si>
  <si>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</si>
  <si>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</si>
  <si>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</si>
  <si>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</si>
  <si>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</si>
  <si>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</si>
  <si>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</si>
  <si>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</si>
  <si>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</si>
  <si>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</si>
  <si>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</si>
  <si>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</si>
  <si>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</si>
  <si>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</si>
  <si>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</si>
  <si>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</si>
  <si>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</si>
  <si>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</si>
  <si>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</si>
  <si>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</si>
  <si>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</si>
  <si>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</si>
  <si>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</si>
  <si>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</si>
  <si>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</si>
  <si>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</si>
  <si>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</si>
  <si>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</si>
  <si>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</si>
  <si>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</si>
  <si>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</si>
  <si>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</si>
  <si>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</si>
  <si>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</si>
  <si>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</si>
  <si>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</si>
  <si>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</si>
  <si>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</si>
  <si>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</si>
  <si>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</si>
  <si>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</si>
  <si>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</si>
  <si>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</si>
  <si>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</si>
  <si>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</si>
  <si>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</si>
  <si>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</si>
  <si>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</si>
  <si>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</si>
  <si>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</si>
  <si>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</si>
  <si>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</si>
  <si>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</si>
  <si>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</si>
  <si>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</si>
  <si>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</si>
  <si>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</si>
  <si>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</si>
  <si>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</si>
  <si>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</si>
  <si>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</si>
  <si>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</si>
  <si>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</si>
  <si>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</si>
  <si>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</si>
  <si>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</si>
  <si>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</si>
  <si>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</si>
  <si>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</si>
  <si>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</si>
  <si>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</si>
  <si>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</si>
  <si>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</si>
  <si>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</si>
  <si>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</si>
  <si>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</si>
  <si>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</si>
  <si>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</si>
  <si>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</si>
  <si>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</si>
  <si>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</si>
  <si>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</si>
  <si>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</si>
  <si>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</si>
  <si>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</si>
  <si>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</si>
  <si>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</si>
  <si>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</si>
  <si>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</si>
  <si>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</si>
  <si>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</si>
  <si>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</si>
  <si>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</si>
  <si>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</si>
  <si>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</si>
  <si>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</si>
  <si>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</si>
  <si>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</si>
  <si>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</si>
  <si>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</si>
  <si>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</si>
  <si>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</si>
  <si>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</si>
  <si>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</si>
  <si>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</si>
  <si>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</si>
  <si>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</si>
  <si>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</si>
  <si>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</si>
  <si>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</si>
  <si>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</si>
  <si>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</si>
  <si>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</si>
  <si>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</si>
  <si>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</si>
  <si>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</si>
  <si>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</si>
  <si>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</si>
  <si>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</si>
  <si>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</si>
  <si>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</si>
  <si>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</si>
  <si>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</si>
  <si>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</si>
  <si>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</si>
  <si>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</si>
  <si>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</si>
  <si>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</si>
  <si>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</si>
  <si>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</si>
  <si>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</si>
  <si>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</si>
  <si>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</si>
  <si>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</si>
  <si>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</si>
  <si>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</si>
  <si>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</si>
  <si>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</si>
  <si>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</si>
  <si>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</si>
  <si>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</si>
  <si>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</si>
  <si>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</si>
  <si>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</si>
  <si>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</si>
  <si>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</si>
  <si>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</si>
  <si>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</si>
  <si>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</si>
  <si>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</si>
  <si>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</si>
  <si>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</si>
  <si>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</si>
  <si>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</si>
  <si>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</si>
  <si>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</si>
  <si>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</si>
  <si>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</si>
  <si>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</si>
  <si>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</si>
  <si>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</si>
  <si>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</si>
  <si>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</si>
  <si>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</si>
  <si>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</si>
  <si>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</si>
  <si>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</si>
  <si>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</si>
  <si>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</si>
  <si>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</si>
  <si>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</si>
  <si>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</si>
  <si>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</si>
  <si>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</si>
  <si>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</si>
  <si>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</si>
  <si>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</si>
  <si>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</si>
  <si>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</si>
  <si>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</si>
  <si>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</si>
  <si>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</si>
  <si>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</si>
  <si>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</si>
  <si>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</si>
  <si>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</si>
  <si>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</si>
  <si>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</si>
  <si>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</si>
  <si>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</si>
  <si>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</si>
  <si>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</si>
  <si>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</si>
  <si>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</si>
  <si>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</si>
  <si>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</si>
  <si>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</si>
  <si>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</si>
  <si>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</si>
  <si>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</si>
  <si>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</si>
  <si>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</si>
  <si>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</si>
  <si>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</si>
  <si>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</si>
  <si>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</si>
  <si>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</si>
  <si>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</si>
  <si>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</si>
  <si>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</si>
  <si>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</si>
  <si>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</si>
  <si>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</si>
  <si>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</si>
  <si>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</si>
  <si>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</si>
  <si>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</si>
  <si>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</si>
  <si>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</si>
  <si>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</si>
  <si>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</si>
  <si>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</si>
  <si>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</si>
  <si>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</si>
  <si>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</si>
  <si>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</si>
  <si>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</si>
  <si>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</si>
  <si>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</si>
  <si>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</si>
  <si>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</si>
  <si>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</si>
  <si>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</si>
  <si>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</si>
  <si>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</si>
  <si>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</si>
  <si>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</si>
  <si>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</si>
  <si>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</si>
  <si>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</si>
  <si>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</si>
  <si>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</si>
  <si>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</si>
  <si>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</si>
  <si>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</si>
  <si>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</si>
  <si>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</si>
  <si>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</si>
  <si>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</si>
  <si>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</si>
  <si>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</si>
  <si>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</si>
  <si>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</si>
  <si>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</si>
  <si>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</si>
  <si>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</si>
  <si>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</si>
  <si>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</si>
  <si>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</si>
  <si>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</si>
  <si>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</si>
  <si>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</si>
  <si>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</si>
  <si>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</si>
  <si>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</si>
  <si>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</si>
  <si>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</si>
  <si>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</si>
  <si>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</si>
  <si>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</si>
  <si>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</si>
  <si>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</si>
  <si>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</si>
  <si>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</si>
  <si>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</si>
  <si>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</si>
  <si>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</si>
  <si>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</si>
  <si>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</si>
  <si>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</si>
  <si>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</si>
  <si>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</si>
  <si>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</si>
  <si>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</si>
  <si>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</si>
  <si>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</si>
  <si>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</si>
  <si>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</si>
  <si>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</si>
  <si>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</si>
  <si>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</si>
  <si>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</si>
  <si>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</si>
  <si>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</si>
  <si>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</si>
  <si>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</si>
  <si>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</si>
  <si>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</si>
  <si>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</si>
  <si>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</si>
  <si>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</si>
  <si>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</si>
  <si>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</si>
  <si>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</si>
  <si>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</si>
  <si>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</si>
  <si>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</si>
  <si>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</si>
  <si>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</si>
  <si>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</si>
  <si>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</si>
  <si>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</si>
  <si>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</si>
  <si>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</si>
  <si>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</si>
  <si>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</si>
  <si>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</si>
  <si>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</si>
  <si>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</si>
  <si>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</si>
  <si>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</si>
  <si>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</si>
  <si>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</si>
  <si>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</si>
  <si>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</si>
  <si>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</si>
  <si>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</si>
  <si>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</si>
  <si>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</si>
  <si>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</si>
  <si>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</si>
  <si>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</si>
  <si>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</si>
  <si>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</si>
  <si>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</si>
  <si>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</si>
  <si>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</si>
  <si>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</si>
  <si>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</si>
  <si>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</si>
  <si>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</si>
  <si>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</si>
  <si>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</si>
  <si>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</si>
  <si>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</si>
  <si>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</si>
  <si>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</si>
  <si>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</si>
  <si>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</si>
  <si>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</si>
  <si>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</si>
  <si>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</si>
  <si>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</si>
  <si>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</si>
  <si>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</si>
  <si>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</si>
  <si>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</si>
  <si>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</si>
  <si>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</si>
  <si>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</si>
  <si>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</si>
  <si>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</si>
  <si>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</si>
  <si>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</si>
  <si>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</si>
  <si>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</si>
  <si>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</si>
  <si>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</si>
  <si>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</si>
  <si>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</si>
  <si>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</si>
  <si>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</si>
  <si>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</si>
  <si>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</si>
  <si>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</si>
  <si>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</si>
  <si>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</si>
  <si>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</si>
  <si>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</si>
  <si>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</si>
  <si>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</si>
  <si>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</si>
  <si>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</si>
  <si>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</si>
  <si>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</si>
  <si>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</si>
  <si>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</si>
  <si>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</si>
  <si>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</si>
  <si>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</si>
  <si>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</si>
  <si>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</si>
  <si>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</si>
  <si>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</si>
  <si>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</si>
  <si>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</si>
  <si>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</si>
  <si>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</si>
  <si>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</si>
  <si>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</si>
  <si>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</si>
  <si>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</si>
  <si>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</si>
  <si>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</si>
  <si>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</si>
  <si>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</si>
  <si>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</si>
  <si>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</si>
  <si>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</si>
  <si>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</si>
  <si>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</si>
  <si>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</si>
  <si>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</si>
  <si>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</si>
  <si>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</si>
  <si>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</si>
  <si>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</si>
  <si>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</si>
  <si>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</si>
  <si>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</si>
  <si>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</si>
  <si>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</si>
  <si>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</si>
  <si>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</si>
  <si>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</si>
  <si>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</si>
  <si>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</si>
  <si>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</si>
  <si>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</si>
  <si>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</si>
  <si>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</si>
  <si>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</si>
  <si>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</si>
  <si>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</si>
  <si>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</si>
  <si>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</si>
  <si>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</si>
  <si>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</si>
  <si>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</si>
  <si>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</si>
  <si>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</si>
  <si>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</si>
  <si>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</si>
  <si>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</si>
  <si>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</si>
  <si>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</si>
  <si>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</si>
  <si>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</si>
  <si>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</si>
  <si>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</si>
  <si>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</si>
  <si>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</si>
  <si>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</si>
  <si>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</si>
  <si>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</si>
  <si>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</si>
  <si>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</si>
  <si>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</si>
  <si>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</si>
  <si>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</si>
  <si>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</si>
  <si>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</si>
  <si>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</si>
  <si>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</si>
  <si>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</si>
  <si>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</si>
  <si>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</si>
  <si>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</si>
  <si>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</si>
  <si>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</si>
  <si>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</si>
  <si>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</si>
  <si>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</si>
  <si>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</si>
  <si>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</si>
  <si>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</si>
  <si>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</si>
  <si>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</si>
  <si>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</si>
  <si>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</si>
  <si>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</si>
  <si>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</si>
  <si>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</si>
  <si>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</si>
  <si>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</si>
  <si>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</si>
  <si>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</si>
  <si>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</si>
  <si>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</si>
  <si>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</si>
  <si>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</si>
  <si>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</si>
  <si>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</si>
  <si>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</si>
  <si>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</si>
  <si>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</si>
  <si>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</si>
  <si>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</si>
  <si>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</si>
  <si>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</si>
  <si>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</si>
  <si>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</si>
  <si>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</si>
  <si>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</si>
  <si>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</si>
  <si>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</si>
  <si>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</si>
  <si>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</si>
  <si>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</si>
  <si>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</si>
  <si>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</si>
  <si>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</si>
  <si>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</si>
  <si>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</si>
  <si>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</si>
  <si>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</si>
  <si>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</si>
  <si>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</si>
  <si>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</si>
  <si>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</si>
  <si>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</si>
  <si>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</si>
  <si>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</si>
  <si>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</si>
  <si>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</si>
  <si>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</si>
  <si>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</si>
  <si>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</si>
  <si>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</si>
  <si>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</si>
  <si>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</si>
  <si>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</si>
  <si>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</si>
  <si>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</si>
  <si>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</si>
  <si>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</si>
  <si>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</si>
  <si>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</si>
  <si>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</si>
  <si>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</si>
  <si>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</si>
  <si>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</si>
  <si>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</si>
  <si>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</si>
  <si>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</si>
  <si>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</si>
  <si>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</si>
  <si>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</si>
  <si>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</si>
  <si>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</si>
  <si>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</si>
  <si>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</si>
  <si>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</si>
  <si>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</si>
  <si>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</si>
  <si>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</si>
  <si>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</si>
  <si>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</si>
  <si>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</si>
  <si>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</si>
  <si>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</si>
  <si>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</si>
  <si>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</si>
  <si>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</si>
  <si>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</si>
  <si>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</si>
  <si>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</si>
  <si>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</si>
  <si>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</si>
  <si>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</si>
  <si>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</si>
  <si>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</si>
  <si>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</si>
  <si>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</si>
  <si>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</si>
  <si>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</si>
  <si>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</si>
  <si>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</si>
  <si>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</si>
  <si>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</si>
  <si>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</si>
  <si>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</si>
  <si>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</si>
  <si>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</si>
  <si>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</si>
  <si>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</si>
  <si>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</si>
  <si>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</si>
  <si>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</si>
  <si>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</si>
  <si>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</si>
  <si>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</si>
  <si>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</si>
  <si>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</si>
  <si>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</si>
  <si>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</si>
  <si>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</si>
  <si>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</si>
  <si>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</si>
  <si>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</si>
  <si>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</si>
  <si>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</si>
  <si>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</si>
  <si>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</si>
  <si>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</si>
  <si>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</si>
  <si>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</si>
  <si>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</si>
  <si>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</si>
  <si>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</si>
  <si>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</si>
  <si>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</si>
  <si>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</si>
  <si>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</si>
  <si>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</si>
  <si>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</si>
  <si>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</si>
  <si>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</si>
  <si>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</si>
  <si>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</si>
  <si>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</si>
  <si>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</si>
  <si>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</si>
  <si>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</si>
  <si>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</si>
  <si>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</si>
  <si>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</si>
  <si>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</si>
  <si>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</si>
  <si>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</si>
  <si>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</si>
  <si>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</si>
  <si>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</si>
  <si>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</si>
  <si>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</si>
  <si>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</si>
  <si>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</si>
  <si>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</si>
  <si>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</si>
  <si>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</si>
  <si>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</si>
  <si>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</si>
  <si>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</si>
  <si>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</si>
  <si>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</si>
  <si>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</si>
  <si>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</si>
  <si>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</si>
  <si>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</si>
  <si>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</si>
  <si>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</si>
  <si>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</si>
  <si>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</si>
  <si>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</si>
  <si>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</si>
  <si>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</si>
  <si>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</si>
  <si>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</si>
  <si>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</si>
  <si>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</si>
  <si>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</si>
  <si>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</si>
  <si>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</si>
  <si>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</si>
  <si>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</si>
  <si>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</si>
  <si>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</si>
  <si>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</si>
  <si>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</si>
  <si>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</si>
  <si>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</si>
  <si>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</si>
  <si>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</si>
  <si>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</si>
  <si>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</si>
  <si>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</si>
  <si>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</si>
  <si>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</si>
  <si>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</si>
  <si>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</si>
  <si>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</si>
  <si>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</si>
  <si>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</si>
  <si>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</si>
  <si>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</si>
  <si>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</si>
  <si>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</si>
  <si>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</si>
  <si>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</si>
  <si>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</si>
  <si>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</si>
  <si>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</si>
  <si>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</si>
  <si>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</si>
  <si>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</si>
  <si>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</si>
  <si>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</si>
  <si>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</si>
  <si>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</si>
  <si>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</si>
  <si>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</si>
  <si>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</si>
  <si>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</si>
  <si>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</si>
  <si>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</si>
  <si>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</si>
  <si>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</si>
  <si>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</si>
  <si>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</si>
  <si>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</si>
  <si>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</si>
  <si>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</si>
  <si>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</si>
  <si>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</si>
  <si>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</si>
  <si>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</si>
  <si>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</si>
  <si>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</si>
  <si>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</si>
  <si>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</si>
  <si>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</si>
  <si>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</si>
  <si>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</si>
  <si>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</si>
  <si>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</si>
  <si>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</si>
  <si>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</si>
  <si>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</si>
  <si>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</si>
  <si>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</si>
  <si>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</si>
  <si>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</si>
  <si>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</si>
  <si>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</si>
  <si>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</si>
  <si>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</si>
  <si>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</si>
  <si>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</si>
  <si>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</si>
  <si>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</si>
  <si>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</si>
  <si>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</si>
  <si>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</si>
  <si>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</si>
  <si>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</si>
  <si>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</si>
  <si>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</si>
  <si>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</si>
  <si>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</si>
  <si>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</si>
  <si>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</si>
  <si>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</si>
  <si>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</si>
  <si>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</si>
  <si>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</si>
  <si>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</si>
  <si>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</si>
  <si>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</si>
  <si>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</si>
  <si>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</si>
  <si>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</si>
  <si>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</si>
  <si>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</si>
  <si>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</si>
  <si>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</si>
  <si>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</si>
  <si>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</si>
  <si>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</si>
  <si>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</si>
  <si>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</si>
  <si>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</si>
  <si>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</si>
  <si>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</si>
  <si>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</si>
  <si>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</si>
  <si>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</si>
  <si>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</si>
  <si>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</si>
  <si>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</si>
  <si>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</si>
  <si>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</si>
  <si>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</si>
  <si>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</si>
  <si>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</si>
  <si>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</si>
  <si>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</si>
  <si>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</si>
  <si>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</si>
  <si>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</si>
  <si>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</si>
  <si>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</si>
  <si>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</si>
  <si>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</si>
  <si>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</si>
  <si>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</si>
  <si>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</si>
  <si>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</si>
  <si>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</si>
  <si>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</si>
  <si>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</si>
  <si>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</si>
  <si>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</si>
  <si>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</si>
  <si>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</si>
  <si>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</si>
  <si>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</si>
  <si>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</si>
  <si>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</si>
  <si>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</si>
  <si>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</si>
  <si>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</si>
  <si>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</si>
  <si>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</si>
  <si>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</si>
  <si>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</si>
  <si>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</si>
  <si>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</si>
  <si>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</si>
  <si>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</si>
  <si>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</si>
  <si>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</si>
  <si>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</si>
  <si>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</si>
  <si>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</si>
  <si>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</si>
  <si>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</si>
  <si>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</si>
  <si>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</si>
  <si>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</si>
  <si>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</si>
  <si>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</si>
  <si>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</si>
  <si>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</si>
  <si>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</si>
  <si>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</si>
  <si>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</si>
  <si>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</si>
  <si>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</si>
  <si>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</si>
  <si>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</si>
  <si>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</si>
  <si>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</si>
  <si>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</si>
  <si>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</si>
  <si>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</si>
  <si>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</si>
  <si>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</si>
  <si>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</si>
  <si>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</si>
  <si>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</si>
  <si>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</si>
  <si>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</si>
  <si>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</si>
  <si>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</si>
  <si>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</si>
  <si>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</si>
  <si>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</si>
  <si>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</si>
  <si>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</si>
  <si>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</si>
  <si>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</si>
  <si>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</si>
  <si>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</si>
  <si>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</si>
  <si>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</si>
  <si>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</si>
  <si>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</si>
  <si>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</si>
  <si>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</si>
  <si>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</si>
  <si>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</si>
  <si>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</si>
  <si>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</si>
  <si>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</si>
  <si>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</si>
  <si>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</si>
  <si>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</si>
  <si>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</si>
  <si>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</si>
  <si>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</si>
  <si>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</si>
  <si>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</si>
  <si>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</si>
  <si>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</si>
  <si>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</si>
  <si>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</si>
  <si>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</si>
  <si>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</si>
  <si>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</si>
  <si>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</si>
  <si>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</si>
  <si>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</si>
  <si>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</si>
  <si>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</si>
  <si>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</si>
  <si>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</si>
  <si>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</si>
  <si>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</si>
  <si>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</si>
  <si>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</si>
  <si>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</si>
  <si>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</si>
  <si>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</si>
  <si>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</si>
  <si>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</si>
  <si>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</si>
  <si>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</si>
  <si>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</si>
  <si>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</si>
  <si>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</si>
  <si>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</si>
  <si>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</si>
  <si>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</si>
  <si>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</si>
  <si>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</si>
  <si>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</si>
  <si>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</si>
  <si>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</si>
  <si>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</si>
  <si>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</si>
  <si>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</si>
  <si>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</si>
  <si>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</si>
  <si>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</si>
  <si>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</si>
  <si>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</si>
  <si>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</si>
  <si>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</si>
  <si>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</si>
  <si>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</si>
  <si>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</si>
  <si>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</si>
  <si>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</si>
  <si>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</si>
  <si>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</si>
  <si>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</si>
  <si>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</si>
  <si>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</si>
  <si>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</si>
  <si>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</si>
  <si>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</si>
  <si>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</si>
  <si>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</si>
  <si>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</si>
  <si>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</si>
  <si>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</si>
  <si>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</si>
  <si>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</si>
  <si>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</si>
  <si>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</si>
  <si>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</si>
  <si>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</si>
  <si>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</si>
  <si>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</si>
  <si>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</si>
  <si>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</si>
  <si>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</si>
  <si>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</si>
  <si>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</si>
  <si>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</si>
  <si>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</si>
  <si>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</si>
  <si>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</si>
  <si>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</si>
  <si>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</si>
  <si>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</si>
  <si>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</si>
  <si>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</si>
  <si>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</si>
  <si>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</si>
  <si>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</si>
  <si>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</si>
  <si>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</si>
  <si>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</si>
  <si>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</si>
  <si>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</si>
  <si>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</si>
  <si>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</si>
  <si>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</si>
  <si>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</si>
  <si>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</si>
  <si>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</si>
  <si>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</si>
  <si>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</si>
  <si>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</si>
  <si>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</si>
  <si>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</si>
  <si>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</si>
  <si>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</si>
  <si>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</si>
  <si>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</si>
  <si>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</si>
  <si>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</si>
  <si>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</si>
  <si>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</si>
  <si>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</si>
  <si>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</si>
  <si>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</si>
  <si>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</si>
  <si>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</si>
  <si>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</si>
  <si>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</si>
  <si>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</si>
  <si>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</si>
  <si>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</si>
  <si>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</si>
  <si>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</si>
  <si>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</si>
  <si>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</si>
  <si>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</si>
  <si>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</si>
  <si>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</si>
  <si>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</si>
  <si>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</si>
  <si>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</si>
  <si>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</si>
  <si>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</si>
  <si>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</si>
  <si>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</si>
  <si>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</si>
  <si>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</si>
  <si>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</si>
  <si>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</si>
  <si>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</si>
  <si>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</si>
  <si>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</si>
  <si>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</si>
  <si>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</si>
  <si>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</si>
  <si>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</si>
  <si>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</si>
  <si>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</si>
  <si>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</si>
  <si>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</si>
  <si>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</si>
  <si>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</si>
  <si>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</si>
  <si>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</si>
  <si>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</si>
  <si>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</si>
  <si>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</si>
  <si>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</si>
  <si>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</si>
  <si>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</si>
  <si>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</si>
  <si>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</si>
  <si>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</si>
  <si>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</si>
  <si>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</si>
  <si>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</si>
  <si>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</si>
  <si>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</si>
  <si>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</si>
  <si>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</si>
  <si>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</si>
  <si>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</si>
  <si>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</si>
  <si>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</si>
  <si>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</si>
  <si>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</si>
  <si>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</si>
  <si>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</si>
  <si>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</si>
  <si>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</si>
  <si>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</si>
  <si>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</si>
  <si>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</si>
  <si>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</si>
  <si>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</si>
  <si>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</si>
  <si>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</si>
  <si>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</si>
  <si>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</si>
  <si>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</si>
  <si>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</si>
  <si>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</si>
  <si>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</si>
  <si>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</si>
  <si>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</si>
  <si>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</si>
  <si>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</si>
  <si>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</si>
  <si>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</si>
  <si>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</si>
  <si>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</si>
  <si>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</si>
  <si>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</si>
  <si>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</si>
  <si>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</si>
  <si>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</si>
  <si>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</si>
  <si>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</si>
  <si>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</si>
  <si>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</si>
  <si>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</si>
  <si>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</si>
  <si>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</si>
  <si>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</si>
  <si>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</si>
  <si>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</si>
  <si>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</si>
  <si>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</si>
  <si>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</si>
  <si>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</si>
  <si>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</si>
  <si>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</si>
  <si>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</si>
  <si>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</si>
  <si>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</si>
  <si>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</si>
  <si>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</si>
  <si>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</si>
  <si>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</si>
  <si>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</si>
  <si>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</si>
  <si>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</si>
  <si>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</si>
  <si>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</si>
  <si>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</si>
  <si>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</si>
  <si>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</si>
  <si>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</si>
  <si>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</si>
  <si>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</si>
  <si>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</si>
  <si>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</si>
  <si>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</si>
  <si>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</si>
  <si>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</si>
  <si>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</si>
  <si>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</si>
  <si>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</si>
  <si>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</si>
  <si>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</si>
  <si>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</si>
  <si>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</si>
  <si>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</si>
  <si>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</si>
  <si>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</si>
  <si>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</si>
  <si>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</si>
  <si>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</si>
  <si>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</si>
  <si>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</si>
  <si>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</si>
  <si>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</si>
  <si>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</si>
  <si>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</si>
  <si>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</si>
  <si>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</si>
  <si>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</si>
  <si>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</si>
  <si>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</si>
  <si>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</si>
  <si>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</si>
  <si>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</si>
  <si>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</si>
  <si>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</si>
  <si>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</si>
  <si>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</si>
  <si>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</si>
  <si>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</si>
  <si>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</si>
  <si>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</si>
  <si>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</si>
  <si>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</si>
  <si>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</si>
  <si>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</si>
  <si>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</si>
  <si>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</si>
  <si>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</si>
  <si>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</si>
  <si>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</si>
  <si>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</si>
  <si>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</si>
  <si>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</si>
  <si>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</si>
  <si>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</si>
  <si>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</si>
  <si>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</si>
  <si>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</si>
  <si>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</si>
  <si>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</si>
  <si>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</si>
  <si>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</si>
  <si>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</si>
  <si>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</si>
  <si>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</si>
  <si>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</si>
  <si>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</si>
  <si>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</si>
  <si>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</si>
  <si>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</si>
  <si>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</si>
  <si>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</si>
  <si>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</si>
  <si>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</si>
  <si>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</si>
  <si>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</si>
  <si>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</si>
  <si>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</si>
  <si>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</si>
  <si>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</si>
  <si>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</si>
  <si>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</si>
  <si>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</si>
  <si>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</si>
  <si>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</si>
  <si>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</si>
  <si>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</si>
  <si>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</si>
  <si>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</si>
  <si>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</si>
  <si>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</si>
  <si>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</si>
  <si>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</si>
  <si>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</si>
  <si>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</si>
  <si>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</si>
  <si>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</si>
  <si>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</si>
  <si>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</si>
  <si>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</si>
  <si>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</si>
  <si>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</si>
  <si>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</si>
  <si>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</si>
  <si>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</si>
  <si>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</si>
  <si>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</si>
  <si>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</si>
  <si>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</si>
  <si>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</si>
  <si>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</si>
  <si>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</si>
  <si>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</si>
  <si>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</si>
  <si>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</si>
  <si>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</si>
  <si>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</si>
  <si>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</si>
  <si>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</si>
  <si>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</si>
  <si>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</si>
  <si>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</si>
  <si>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</si>
  <si>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</si>
  <si>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</si>
  <si>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</si>
  <si>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</si>
  <si>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</si>
  <si>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</si>
  <si>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</si>
  <si>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</si>
  <si>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</si>
  <si>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</si>
  <si>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</si>
  <si>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</si>
  <si>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</si>
  <si>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</si>
  <si>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</si>
  <si>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</si>
  <si>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</si>
  <si>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</si>
  <si>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</si>
  <si>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</si>
  <si>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</si>
  <si>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</si>
  <si>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</si>
  <si>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</si>
  <si>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</si>
  <si>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</si>
  <si>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</si>
  <si>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</si>
  <si>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</si>
  <si>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</si>
  <si>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</si>
  <si>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</si>
  <si>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</si>
  <si>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</si>
  <si>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</si>
  <si>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</si>
  <si>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</si>
  <si>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</si>
  <si>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</si>
  <si>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</si>
  <si>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</si>
  <si>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</si>
  <si>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</si>
  <si>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</si>
  <si>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</si>
  <si>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</si>
  <si>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</si>
  <si>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</si>
  <si>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</si>
  <si>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</si>
  <si>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</si>
  <si>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</si>
  <si>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</si>
  <si>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</si>
  <si>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</si>
  <si>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</si>
  <si>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</si>
  <si>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</si>
  <si>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</si>
  <si>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</si>
  <si>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</si>
  <si>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</si>
  <si>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</si>
  <si>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</si>
  <si>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</si>
  <si>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</si>
  <si>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</si>
  <si>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</si>
  <si>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</si>
  <si>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</si>
  <si>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</si>
  <si>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</si>
  <si>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</si>
  <si>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</si>
  <si>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</si>
  <si>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</si>
  <si>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</si>
  <si>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</si>
  <si>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</si>
  <si>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</si>
  <si>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</si>
  <si>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</si>
  <si>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</si>
  <si>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</si>
  <si>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</si>
  <si>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</si>
  <si>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</si>
  <si>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</si>
  <si>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</si>
  <si>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</si>
  <si>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</si>
  <si>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</si>
  <si>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</si>
  <si>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</si>
  <si>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</si>
  <si>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</si>
  <si>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</si>
  <si>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</si>
  <si>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</si>
  <si>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</si>
  <si>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</si>
  <si>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</si>
  <si>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</si>
  <si>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</si>
  <si>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</si>
  <si>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</si>
  <si>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</si>
  <si>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</si>
  <si>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</si>
  <si>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</si>
  <si>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</si>
  <si>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</si>
  <si>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</si>
  <si>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</si>
  <si>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</si>
  <si>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</si>
  <si>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</si>
  <si>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</si>
  <si>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</si>
  <si>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</si>
  <si>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</si>
  <si>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</si>
  <si>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</si>
  <si>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</si>
  <si>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</si>
  <si>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</si>
  <si>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</si>
  <si>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</si>
  <si>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</si>
  <si>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</si>
  <si>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</si>
  <si>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</si>
  <si>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</si>
  <si>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</si>
  <si>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</si>
  <si>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</si>
  <si>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</si>
  <si>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</si>
  <si>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</si>
  <si>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</si>
  <si>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</si>
  <si>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</si>
  <si>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</si>
  <si>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</si>
  <si>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</si>
  <si>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</si>
  <si>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</si>
  <si>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</si>
  <si>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</si>
  <si>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</si>
  <si>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</si>
  <si>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</si>
  <si>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</si>
  <si>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</si>
  <si>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</si>
  <si>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</si>
  <si>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</si>
  <si>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</si>
  <si>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</si>
  <si>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</si>
  <si>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</si>
  <si>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</si>
  <si>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</si>
  <si>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</si>
  <si>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</si>
  <si>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</si>
  <si>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</si>
  <si>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</si>
  <si>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</si>
  <si>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</si>
  <si>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</si>
  <si>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</si>
  <si>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</si>
  <si>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</si>
  <si>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</si>
  <si>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</si>
  <si>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</si>
  <si>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</si>
  <si>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</si>
  <si>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</si>
  <si>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</si>
  <si>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</si>
  <si>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</si>
  <si>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</si>
  <si>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</si>
  <si>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</si>
  <si>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</si>
  <si>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</si>
  <si>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</si>
  <si>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</si>
  <si>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</si>
  <si>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</si>
  <si>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</si>
  <si>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</si>
  <si>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</si>
  <si>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</si>
  <si>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</si>
  <si>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</si>
  <si>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</si>
  <si>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</si>
  <si>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</si>
  <si>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</si>
  <si>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</si>
  <si>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</si>
  <si>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</si>
  <si>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</si>
  <si>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</si>
  <si>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</si>
  <si>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</si>
  <si>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</si>
  <si>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</si>
  <si>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</si>
  <si>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</si>
  <si>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</si>
  <si>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</si>
  <si>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</si>
  <si>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</si>
  <si>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</si>
  <si>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</si>
  <si>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</si>
  <si>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</si>
  <si>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</si>
  <si>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</si>
  <si>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</si>
  <si>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</si>
  <si>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</si>
  <si>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</si>
  <si>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</si>
  <si>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</si>
  <si>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</si>
  <si>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</si>
  <si>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</si>
  <si>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</si>
  <si>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</si>
  <si>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</si>
  <si>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</si>
  <si>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</si>
  <si>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</si>
  <si>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</si>
  <si>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</si>
  <si>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</si>
  <si>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</si>
  <si>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</si>
  <si>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</si>
  <si>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</si>
  <si>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</si>
  <si>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</si>
  <si>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</si>
  <si>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</si>
  <si>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</si>
  <si>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</si>
  <si>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</si>
  <si>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</si>
  <si>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</si>
  <si>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</si>
  <si>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</si>
  <si>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</si>
  <si>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</si>
  <si>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</si>
  <si>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</si>
  <si>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</si>
  <si>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</si>
  <si>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</si>
  <si>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</si>
  <si>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</si>
  <si>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</si>
  <si>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</si>
  <si>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</si>
  <si>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</si>
  <si>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</si>
  <si>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</si>
  <si>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</si>
  <si>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</si>
  <si>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</si>
  <si>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</si>
  <si>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</si>
  <si>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</si>
  <si>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</si>
  <si>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</si>
  <si>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</si>
  <si>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</si>
  <si>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</si>
  <si>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</si>
  <si>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</si>
  <si>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</si>
  <si>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</si>
  <si>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</si>
  <si>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</si>
  <si>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</si>
  <si>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</si>
  <si>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</si>
  <si>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</si>
  <si>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</si>
  <si>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</si>
  <si>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</si>
  <si>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</si>
  <si>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</si>
  <si>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</si>
  <si>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</si>
  <si>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</si>
  <si>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</si>
  <si>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</si>
  <si>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</si>
  <si>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</si>
  <si>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</si>
  <si>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</si>
  <si>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</si>
  <si>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</si>
  <si>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</si>
  <si>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</si>
  <si>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</si>
  <si>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</si>
  <si>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</si>
  <si>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</si>
  <si>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</si>
  <si>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</si>
  <si>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</si>
  <si>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</si>
  <si>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</si>
  <si>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</si>
  <si>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</si>
  <si>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</si>
  <si>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</si>
  <si>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</si>
  <si>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</si>
  <si>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</si>
  <si>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</si>
  <si>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</si>
  <si>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</si>
  <si>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</si>
  <si>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</si>
  <si>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</si>
  <si>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</si>
  <si>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</si>
  <si>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</si>
  <si>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</si>
  <si>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</si>
  <si>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</si>
  <si>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</si>
  <si>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</si>
  <si>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</si>
  <si>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</si>
  <si>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</si>
  <si>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</si>
  <si>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</si>
  <si>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</si>
  <si>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</si>
  <si>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</si>
  <si>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</si>
  <si>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</si>
  <si>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</si>
  <si>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</si>
  <si>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</si>
  <si>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</si>
  <si>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</si>
  <si>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</si>
  <si>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</si>
  <si>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</si>
  <si>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</si>
  <si>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</si>
  <si>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</si>
  <si>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</si>
  <si>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</si>
  <si>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</si>
  <si>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</si>
  <si>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</si>
  <si>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</si>
  <si>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</si>
  <si>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</si>
  <si>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</si>
  <si>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</si>
  <si>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</si>
  <si>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</si>
  <si>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</si>
  <si>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</si>
  <si>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</si>
  <si>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</si>
  <si>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</si>
  <si>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</si>
  <si>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</si>
  <si>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</si>
  <si>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</si>
  <si>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</si>
  <si>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</si>
  <si>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</si>
  <si>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</si>
  <si>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</si>
  <si>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</si>
  <si>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</si>
  <si>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</si>
  <si>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</si>
  <si>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</si>
  <si>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</si>
  <si>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</si>
  <si>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</si>
  <si>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</si>
  <si>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</si>
  <si>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</si>
  <si>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</si>
  <si>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</si>
  <si>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</si>
  <si>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</si>
  <si>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</si>
  <si>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</si>
  <si>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</si>
  <si>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</si>
  <si>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</si>
  <si>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</si>
  <si>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</si>
  <si>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</si>
  <si>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</si>
  <si>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</si>
  <si>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</si>
  <si>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</si>
  <si>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</si>
  <si>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</si>
  <si>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</si>
  <si>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</si>
  <si>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</si>
  <si>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</si>
  <si>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</si>
  <si>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</si>
  <si>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</si>
  <si>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</si>
  <si>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</si>
  <si>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</si>
  <si>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</si>
  <si>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</si>
  <si>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</si>
  <si>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</si>
  <si>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</si>
  <si>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</si>
  <si>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</si>
  <si>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</si>
  <si>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</si>
  <si>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</si>
  <si>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</si>
  <si>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</si>
  <si>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</si>
  <si>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</si>
  <si>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</si>
  <si>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</si>
  <si>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</si>
  <si>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</si>
  <si>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</si>
  <si>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</si>
  <si>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</si>
  <si>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</si>
  <si>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</si>
  <si>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</si>
  <si>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</si>
  <si>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</si>
  <si>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</si>
  <si>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</si>
  <si>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</si>
  <si>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</si>
  <si>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</si>
  <si>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</si>
  <si>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</si>
  <si>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</si>
  <si>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</si>
  <si>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</si>
  <si>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</si>
  <si>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</si>
  <si>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</si>
  <si>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</si>
  <si>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</si>
  <si>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</si>
  <si>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</si>
  <si>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</si>
  <si>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</si>
  <si>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</si>
  <si>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</si>
  <si>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</si>
  <si>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</si>
  <si>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</si>
  <si>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</si>
  <si>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</si>
  <si>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</si>
  <si>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</si>
  <si>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</si>
  <si>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</si>
  <si>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</si>
  <si>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</si>
  <si>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</si>
  <si>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</si>
  <si>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</si>
  <si>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</si>
  <si>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</si>
  <si>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</si>
  <si>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</si>
  <si>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</si>
  <si>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</si>
  <si>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</si>
  <si>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</si>
  <si>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</si>
  <si>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</si>
  <si>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</si>
  <si>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</si>
  <si>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</si>
  <si>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</si>
  <si>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</si>
  <si>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</si>
  <si>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</si>
  <si>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</si>
  <si>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</si>
  <si>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</si>
  <si>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</si>
  <si>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</si>
  <si>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</si>
  <si>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</si>
  <si>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</si>
  <si>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</si>
  <si>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</si>
  <si>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</si>
  <si>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</si>
  <si>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</si>
  <si>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</si>
  <si>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</si>
  <si>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</si>
  <si>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</si>
  <si>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</si>
  <si>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</si>
  <si>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</si>
  <si>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</si>
  <si>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</si>
  <si>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</si>
  <si>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</si>
  <si>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</si>
  <si>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</si>
  <si>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</si>
  <si>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</si>
  <si>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</si>
  <si>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</si>
  <si>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</si>
  <si>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</si>
  <si>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</si>
  <si>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</si>
  <si>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</si>
  <si>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</si>
  <si>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</si>
  <si>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</si>
  <si>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</si>
  <si>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</si>
  <si>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</si>
  <si>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</si>
  <si>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</si>
  <si>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</si>
  <si>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</si>
  <si>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</si>
  <si>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</si>
  <si>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</si>
  <si>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</si>
  <si>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</si>
  <si>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</si>
  <si>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</si>
  <si>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</si>
  <si>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</si>
  <si>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</si>
  <si>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</si>
  <si>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</si>
  <si>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</si>
  <si>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</si>
  <si>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</si>
  <si>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</si>
  <si>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</si>
  <si>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</si>
  <si>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</si>
  <si>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</si>
  <si>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</si>
  <si>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</si>
  <si>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</si>
  <si>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</si>
  <si>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</si>
  <si>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</si>
  <si>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</si>
  <si>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</si>
  <si>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</si>
  <si>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</si>
  <si>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</si>
  <si>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</si>
  <si>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</si>
  <si>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</si>
  <si>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</si>
  <si>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</si>
  <si>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</si>
  <si>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</si>
  <si>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</si>
  <si>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</si>
  <si>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</si>
  <si>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</si>
  <si>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</si>
  <si>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</si>
  <si>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</si>
  <si>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</si>
  <si>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</si>
  <si>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</si>
  <si>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</si>
  <si>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</si>
  <si>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</si>
  <si>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</si>
  <si>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</si>
  <si>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</si>
  <si>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</si>
  <si>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</si>
  <si>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</si>
  <si>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</si>
  <si>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</si>
  <si>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</si>
  <si>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</si>
  <si>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</si>
  <si>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</si>
  <si>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</si>
  <si>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</si>
  <si>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</si>
  <si>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</si>
  <si>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</si>
  <si>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</si>
  <si>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</si>
  <si>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</si>
  <si>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</si>
  <si>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</si>
  <si>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</si>
  <si>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</si>
  <si>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</si>
  <si>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</si>
  <si>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</si>
  <si>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</si>
  <si>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</si>
  <si>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</si>
  <si>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</si>
  <si>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</si>
  <si>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</si>
  <si>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</si>
  <si>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</si>
  <si>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</si>
  <si>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</si>
  <si>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</si>
  <si>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</si>
  <si>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</si>
  <si>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</si>
  <si>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</si>
  <si>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</si>
  <si>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</si>
  <si>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</si>
  <si>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</si>
  <si>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</si>
  <si>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</si>
  <si>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</si>
  <si>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</si>
  <si>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</si>
  <si>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</si>
  <si>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</si>
  <si>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</si>
  <si>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</si>
  <si>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</si>
  <si>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</si>
  <si>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</si>
  <si>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</si>
  <si>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</si>
  <si>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</si>
  <si>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</si>
  <si>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</si>
  <si>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</si>
  <si>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</si>
  <si>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</si>
  <si>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</si>
  <si>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</si>
  <si>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</si>
  <si>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</si>
  <si>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</si>
  <si>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</si>
  <si>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</si>
  <si>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</si>
  <si>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</si>
  <si>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</si>
  <si>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</si>
  <si>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</si>
  <si>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</si>
  <si>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</si>
  <si>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</si>
  <si>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</si>
  <si>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</si>
  <si>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</si>
  <si>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</si>
  <si>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</si>
  <si>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</si>
  <si>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</si>
  <si>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</si>
  <si>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</si>
  <si>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</si>
  <si>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</si>
  <si>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</si>
  <si>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</si>
  <si>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</si>
  <si>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</si>
  <si>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</si>
  <si>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</si>
  <si>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</si>
  <si>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</si>
  <si>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</si>
  <si>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</si>
  <si>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</si>
  <si>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</si>
  <si>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</si>
  <si>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</si>
  <si>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</si>
  <si>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</si>
  <si>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</si>
  <si>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</si>
  <si>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</si>
  <si>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</si>
  <si>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</si>
  <si>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</si>
  <si>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</si>
  <si>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</si>
  <si>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</si>
  <si>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</si>
  <si>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</si>
  <si>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</si>
  <si>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</si>
  <si>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</si>
  <si>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</si>
  <si>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</si>
  <si>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</si>
  <si>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</si>
  <si>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</si>
  <si>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</si>
  <si>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</si>
  <si>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</si>
  <si>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</si>
  <si>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</si>
  <si>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</si>
  <si>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</si>
  <si>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</si>
  <si>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</si>
  <si>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</si>
  <si>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</si>
  <si>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</si>
  <si>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</si>
  <si>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</si>
  <si>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</si>
  <si>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</si>
  <si>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</si>
  <si>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</si>
  <si>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</si>
  <si>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</si>
  <si>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</si>
  <si>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</si>
  <si>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</si>
  <si>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</si>
  <si>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</si>
  <si>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</si>
  <si>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</si>
  <si>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</si>
  <si>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</si>
  <si>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</si>
  <si>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</si>
  <si>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</si>
  <si>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</si>
  <si>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</si>
  <si>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</si>
  <si>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</si>
  <si>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</si>
  <si>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</si>
  <si>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</si>
  <si>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</si>
  <si>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</si>
  <si>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</si>
  <si>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</si>
  <si>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</si>
  <si>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</si>
  <si>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</si>
  <si>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</si>
  <si>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</si>
  <si>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</si>
  <si>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</si>
  <si>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</si>
  <si>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</si>
  <si>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</si>
  <si>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</si>
  <si>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</si>
  <si>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</si>
  <si>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</si>
  <si>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</si>
  <si>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</si>
  <si>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</si>
  <si>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</si>
  <si>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</si>
  <si>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</si>
  <si>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</si>
  <si>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</si>
  <si>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</si>
  <si>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</si>
  <si>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</si>
  <si>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</si>
  <si>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</si>
  <si>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</si>
  <si>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</si>
  <si>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</si>
  <si>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</si>
  <si>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</si>
  <si>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</si>
  <si>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</si>
  <si>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</si>
  <si>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</si>
  <si>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</si>
  <si>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</si>
  <si>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</si>
  <si>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</si>
  <si>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</si>
  <si>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</si>
  <si>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</si>
  <si>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</si>
  <si>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</si>
  <si>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</si>
  <si>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</si>
  <si>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</si>
  <si>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</si>
  <si>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</si>
  <si>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</si>
  <si>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</si>
  <si>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</si>
  <si>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</si>
  <si>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</si>
  <si>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</si>
  <si>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</si>
  <si>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</si>
  <si>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</si>
  <si>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</si>
  <si>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</si>
  <si>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</si>
  <si>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</si>
  <si>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</si>
  <si>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</si>
  <si>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</si>
  <si>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</si>
  <si>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</si>
  <si>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</si>
  <si>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</si>
  <si>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</si>
  <si>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</si>
  <si>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</si>
  <si>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</si>
  <si>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</si>
  <si>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</si>
  <si>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</si>
  <si>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</si>
  <si>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</si>
  <si>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</si>
  <si>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</si>
  <si>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</si>
  <si>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</si>
  <si>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</si>
  <si>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</si>
  <si>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</si>
  <si>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</si>
  <si>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</si>
  <si>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</si>
  <si>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</si>
  <si>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</si>
  <si>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</si>
  <si>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</si>
  <si>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</si>
  <si>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</si>
  <si>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</si>
  <si>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</si>
  <si>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</si>
  <si>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</si>
  <si>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</si>
  <si>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</si>
  <si>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</si>
  <si>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</si>
  <si>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</si>
  <si>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</si>
  <si>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</si>
  <si>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</si>
  <si>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</si>
  <si>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</si>
  <si>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</si>
  <si>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</si>
  <si>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</si>
  <si>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</si>
  <si>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</si>
  <si>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</si>
  <si>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</si>
  <si>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</si>
  <si>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</si>
  <si>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</si>
  <si>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</si>
  <si>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</si>
  <si>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</si>
  <si>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</si>
  <si>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</si>
  <si>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</si>
  <si>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</si>
  <si>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</si>
  <si>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</si>
  <si>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</si>
  <si>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</si>
  <si>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</si>
  <si>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</si>
  <si>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</si>
  <si>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</si>
  <si>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</si>
  <si>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</si>
  <si>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</si>
  <si>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</si>
  <si>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</si>
  <si>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</si>
  <si>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</si>
  <si>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</si>
  <si>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</si>
  <si>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</si>
  <si>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</si>
  <si>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</si>
  <si>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</si>
  <si>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</si>
  <si>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</si>
  <si>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</si>
  <si>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</si>
  <si>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</si>
  <si>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</si>
  <si>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</si>
  <si>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</si>
  <si>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</si>
  <si>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</si>
  <si>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</si>
  <si>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</si>
  <si>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</si>
  <si>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</si>
  <si>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</si>
  <si>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</si>
  <si>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</si>
  <si>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</si>
  <si>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</si>
  <si>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</si>
  <si>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</si>
  <si>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</si>
  <si>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</si>
  <si>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</si>
  <si>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</si>
  <si>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</si>
  <si>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</si>
  <si>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</si>
  <si>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</si>
  <si>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</si>
  <si>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</si>
  <si>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</si>
  <si>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</si>
  <si>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</si>
  <si>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</si>
  <si>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</si>
  <si>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</si>
  <si>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</si>
  <si>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</si>
  <si>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</si>
  <si>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</si>
  <si>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</si>
  <si>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</si>
  <si>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</si>
  <si>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</si>
  <si>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</si>
  <si>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</si>
  <si>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</si>
  <si>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</si>
  <si>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</si>
  <si>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</si>
  <si>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</si>
  <si>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</si>
  <si>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</si>
  <si>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</si>
  <si>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</si>
  <si>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</si>
  <si>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</si>
  <si>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</si>
  <si>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</si>
  <si>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</si>
  <si>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</si>
  <si>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</si>
  <si>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</si>
  <si>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</si>
  <si>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</si>
  <si>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</si>
  <si>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</si>
  <si>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</si>
  <si>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</si>
  <si>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</si>
  <si>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</si>
  <si>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</si>
  <si>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</si>
  <si>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</si>
  <si>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</si>
  <si>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</si>
  <si>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</si>
  <si>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</si>
  <si>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</si>
  <si>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</si>
  <si>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</si>
  <si>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</si>
  <si>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</si>
  <si>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</si>
  <si>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</si>
  <si>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</si>
  <si>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</si>
  <si>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</si>
  <si>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</si>
  <si>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</si>
  <si>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</si>
  <si>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</si>
  <si>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</si>
  <si>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</si>
  <si>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</si>
  <si>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</si>
  <si>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</si>
  <si>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</si>
  <si>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</si>
  <si>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</si>
  <si>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</si>
  <si>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</si>
  <si>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</si>
  <si>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</si>
  <si>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</si>
  <si>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</si>
  <si>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</si>
  <si>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</si>
  <si>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</si>
  <si>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</si>
  <si>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</si>
  <si>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</si>
  <si>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</si>
  <si>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</si>
  <si>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</si>
  <si>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</si>
  <si>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</si>
  <si>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</si>
  <si>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</si>
  <si>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</si>
  <si>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</si>
  <si>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</si>
  <si>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</si>
  <si>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</si>
  <si>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</si>
  <si>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</si>
  <si>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</si>
  <si>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</si>
  <si>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</si>
  <si>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</si>
  <si>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</si>
  <si>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</si>
  <si>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</si>
  <si>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</si>
  <si>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</si>
  <si>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</si>
  <si>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</si>
  <si>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</si>
  <si>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</si>
  <si>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</si>
  <si>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</si>
  <si>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</si>
  <si>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</si>
  <si>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</si>
  <si>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</si>
  <si>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</si>
  <si>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</si>
  <si>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</si>
  <si>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</si>
  <si>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</si>
  <si>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</si>
  <si>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</si>
  <si>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</si>
  <si>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</si>
  <si>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</si>
  <si>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</si>
  <si>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</si>
  <si>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</si>
  <si>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</si>
  <si>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</si>
  <si>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</si>
  <si>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</si>
  <si>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</si>
  <si>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</si>
  <si>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</si>
  <si>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</si>
  <si>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</si>
  <si>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</si>
  <si>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</si>
  <si>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</si>
  <si>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</si>
  <si>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</si>
  <si>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</si>
  <si>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</si>
  <si>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</si>
  <si>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</si>
  <si>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</si>
  <si>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</si>
  <si>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</si>
  <si>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</si>
  <si>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</si>
  <si>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</si>
  <si>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</si>
  <si>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</si>
  <si>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</si>
  <si>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</si>
  <si>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</si>
  <si>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</si>
  <si>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</si>
  <si>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</si>
  <si>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</si>
  <si>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</si>
  <si>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</si>
  <si>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</si>
  <si>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</si>
  <si>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</si>
  <si>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</si>
  <si>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</si>
  <si>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</si>
  <si>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</si>
  <si>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</si>
  <si>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</si>
  <si>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</si>
  <si>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</si>
  <si>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</si>
  <si>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</si>
  <si>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</si>
  <si>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</si>
  <si>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</si>
  <si>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</si>
  <si>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</si>
  <si>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</si>
  <si>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</si>
  <si>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</si>
  <si>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</si>
  <si>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</si>
  <si>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</si>
  <si>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</si>
  <si>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</si>
  <si>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</si>
  <si>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</si>
  <si>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</si>
  <si>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</si>
  <si>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</si>
  <si>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</si>
  <si>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</si>
  <si>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</si>
  <si>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</si>
  <si>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</si>
  <si>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</si>
  <si>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</si>
  <si>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</si>
  <si>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</si>
  <si>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</si>
  <si>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</si>
  <si>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</si>
  <si>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</si>
  <si>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</si>
  <si>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</si>
  <si>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</si>
  <si>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</si>
  <si>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</si>
  <si>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</si>
  <si>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</si>
  <si>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</si>
  <si>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</si>
  <si>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</si>
  <si>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</si>
  <si>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</si>
  <si>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</si>
  <si>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</si>
  <si>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</si>
  <si>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</si>
  <si>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</si>
  <si>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</si>
  <si>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</si>
  <si>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</si>
  <si>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</si>
  <si>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</si>
  <si>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</si>
  <si>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</si>
  <si>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</si>
  <si>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</si>
  <si>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</si>
  <si>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</si>
  <si>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</si>
  <si>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</si>
  <si>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</si>
  <si>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</si>
  <si>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</si>
  <si>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</si>
  <si>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</si>
  <si>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</si>
  <si>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</si>
  <si>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</si>
  <si>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</si>
  <si>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</si>
  <si>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</si>
  <si>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</si>
  <si>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</si>
  <si>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</si>
  <si>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</si>
  <si>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</si>
  <si>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</si>
  <si>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</si>
  <si>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</si>
  <si>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</si>
  <si>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</si>
  <si>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</si>
  <si>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</si>
  <si>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</si>
  <si>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</si>
  <si>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</si>
  <si>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</si>
  <si>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</si>
  <si>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</si>
  <si>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</si>
  <si>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</si>
  <si>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</si>
  <si>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</si>
  <si>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</si>
  <si>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</si>
  <si>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</si>
  <si>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</si>
  <si>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</si>
  <si>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</si>
  <si>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</si>
  <si>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</si>
  <si>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</si>
  <si>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</si>
  <si>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</si>
  <si>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</si>
  <si>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</si>
  <si>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</si>
  <si>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</si>
  <si>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</si>
  <si>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</si>
  <si>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</si>
  <si>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</si>
  <si>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</si>
  <si>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</si>
  <si>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</si>
  <si>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</si>
  <si>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</si>
  <si>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</si>
  <si>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</si>
  <si>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</si>
  <si>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</si>
  <si>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</si>
  <si>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</si>
  <si>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</si>
  <si>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</si>
  <si>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</si>
  <si>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</si>
  <si>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</si>
  <si>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</si>
  <si>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</si>
  <si>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</si>
  <si>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</si>
  <si>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</si>
  <si>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</si>
  <si>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</si>
  <si>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</si>
  <si>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</si>
  <si>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</si>
  <si>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</si>
  <si>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</si>
  <si>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</si>
  <si>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</si>
  <si>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</si>
  <si>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</si>
  <si>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</si>
  <si>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</si>
  <si>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</si>
  <si>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</si>
  <si>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</si>
  <si>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</si>
  <si>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</si>
  <si>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</si>
  <si>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</si>
  <si>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</si>
  <si>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</si>
  <si>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</si>
  <si>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</si>
  <si>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</si>
  <si>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</si>
  <si>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</si>
  <si>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</si>
  <si>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</si>
  <si>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</si>
  <si>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</si>
  <si>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</si>
  <si>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</si>
  <si>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</si>
  <si>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</si>
  <si>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</si>
  <si>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</si>
  <si>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</si>
  <si>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</si>
  <si>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</si>
  <si>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</si>
  <si>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</si>
  <si>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</si>
  <si>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</si>
  <si>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</si>
  <si>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</si>
  <si>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</si>
  <si>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</si>
  <si>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</si>
  <si>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</si>
  <si>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</si>
  <si>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</si>
  <si>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</si>
  <si>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</si>
  <si>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</si>
  <si>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</si>
  <si>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</si>
  <si>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</si>
  <si>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</si>
  <si>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</si>
  <si>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</si>
  <si>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</si>
  <si>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</si>
  <si>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</si>
  <si>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</si>
  <si>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</si>
  <si>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</si>
  <si>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</si>
  <si>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</si>
  <si>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</si>
  <si>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</si>
  <si>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</si>
  <si>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</si>
  <si>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</si>
  <si>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</si>
  <si>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</si>
  <si>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</si>
  <si>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</si>
  <si>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</si>
  <si>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</si>
  <si>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</si>
  <si>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</si>
  <si>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</si>
  <si>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</si>
  <si>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</si>
  <si>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</si>
  <si>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</si>
  <si>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</si>
  <si>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</si>
  <si>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</si>
  <si>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</si>
  <si>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</si>
  <si>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</si>
  <si>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</si>
  <si>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</si>
  <si>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</si>
  <si>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</si>
  <si>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</si>
  <si>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</si>
  <si>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</si>
  <si>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</si>
  <si>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</si>
  <si>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</si>
  <si>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</si>
  <si>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</si>
  <si>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</si>
  <si>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</si>
  <si>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</si>
  <si>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</si>
  <si>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</si>
  <si>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</si>
  <si>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</si>
  <si>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</si>
  <si>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</si>
  <si>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</si>
  <si>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</si>
  <si>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</si>
  <si>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</si>
  <si>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</si>
  <si>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</si>
  <si>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</si>
  <si>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</si>
  <si>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</si>
  <si>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</si>
  <si>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</si>
  <si>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</si>
  <si>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</si>
  <si>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</si>
  <si>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</si>
  <si>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</si>
  <si>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</si>
  <si>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</si>
  <si>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</si>
  <si>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</si>
  <si>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</si>
  <si>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</si>
  <si>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</si>
  <si>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</si>
  <si>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</si>
  <si>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</si>
  <si>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</si>
  <si>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</si>
  <si>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</si>
  <si>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</si>
  <si>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</si>
  <si>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</si>
  <si>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</si>
  <si>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</si>
  <si>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</si>
  <si>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</si>
  <si>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</si>
  <si>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</si>
  <si>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</si>
  <si>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</si>
  <si>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</si>
  <si>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</si>
  <si>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</si>
  <si>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</si>
  <si>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</si>
  <si>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</si>
  <si>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</si>
  <si>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</si>
  <si>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</si>
  <si>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</si>
  <si>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</si>
  <si>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</si>
  <si>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</si>
  <si>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</si>
  <si>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</si>
  <si>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</si>
  <si>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</si>
  <si>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</si>
  <si>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</si>
  <si>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</si>
  <si>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</si>
  <si>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</si>
  <si>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</si>
  <si>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</si>
  <si>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</si>
  <si>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</si>
  <si>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</si>
  <si>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</si>
  <si>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</si>
  <si>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</si>
  <si>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</si>
  <si>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</si>
  <si>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</si>
  <si>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</si>
  <si>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</si>
  <si>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</si>
  <si>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</si>
  <si>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</si>
  <si>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</si>
  <si>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</si>
  <si>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</si>
  <si>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</si>
  <si>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</si>
  <si>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</si>
  <si>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</si>
  <si>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</si>
  <si>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</si>
  <si>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</si>
  <si>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</si>
  <si>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</si>
  <si>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</si>
  <si>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</si>
  <si>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</si>
  <si>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</si>
  <si>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</si>
  <si>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</si>
  <si>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</si>
  <si>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</si>
  <si>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</si>
  <si>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</si>
  <si>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</si>
  <si>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</si>
  <si>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</si>
  <si>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</si>
  <si>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</si>
  <si>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</si>
  <si>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</si>
  <si>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</si>
  <si>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</si>
  <si>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</si>
  <si>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</si>
  <si>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</si>
  <si>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</si>
  <si>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</si>
  <si>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</si>
  <si>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</si>
  <si>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</si>
  <si>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</si>
  <si>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</si>
  <si>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</si>
  <si>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</si>
  <si>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</si>
  <si>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</si>
  <si>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</si>
  <si>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</si>
  <si>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</si>
  <si>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</si>
  <si>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</si>
  <si>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</si>
  <si>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</si>
  <si>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</si>
  <si>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</si>
  <si>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</si>
  <si>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</si>
  <si>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</si>
  <si>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</si>
  <si>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</si>
  <si>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</si>
  <si>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</si>
  <si>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</si>
  <si>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</si>
  <si>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</si>
  <si>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</si>
  <si>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</si>
  <si>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</si>
  <si>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</si>
  <si>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</si>
  <si>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</si>
  <si>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</si>
  <si>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</si>
  <si>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</si>
  <si>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</si>
  <si>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</si>
  <si>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</si>
  <si>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</si>
  <si>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</si>
  <si>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</si>
  <si>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</si>
  <si>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</si>
  <si>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</si>
  <si>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</si>
  <si>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</si>
  <si>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</si>
  <si>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</si>
  <si>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</si>
  <si>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</si>
  <si>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</si>
  <si>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</si>
  <si>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</si>
  <si>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</si>
  <si>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</si>
  <si>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</si>
  <si>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</si>
  <si>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</si>
  <si>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</si>
  <si>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</si>
  <si>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</si>
  <si>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</si>
  <si>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</si>
  <si>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</si>
  <si>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</si>
  <si>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</si>
  <si>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</si>
  <si>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</si>
  <si>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</si>
  <si>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</si>
  <si>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</si>
  <si>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</si>
  <si>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</si>
  <si>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</si>
  <si>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</si>
  <si>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</si>
  <si>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</si>
  <si>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</si>
  <si>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</si>
  <si>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</si>
  <si>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</si>
  <si>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</si>
  <si>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</si>
  <si>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</si>
  <si>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</si>
  <si>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</si>
  <si>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</si>
  <si>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</si>
  <si>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</si>
  <si>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</si>
  <si>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</si>
  <si>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</si>
  <si>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</si>
  <si>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</si>
  <si>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</si>
  <si>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</si>
  <si>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</si>
  <si>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</si>
  <si>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</si>
  <si>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</si>
  <si>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</si>
  <si>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</si>
  <si>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</si>
  <si>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</si>
  <si>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</si>
  <si>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</si>
  <si>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</si>
  <si>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</si>
  <si>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</si>
  <si>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</si>
  <si>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</si>
  <si>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</si>
  <si>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</si>
  <si>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</si>
  <si>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</si>
  <si>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</si>
  <si>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</si>
  <si>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</si>
  <si>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</si>
  <si>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</si>
  <si>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</si>
  <si>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</si>
  <si>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</si>
  <si>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</si>
  <si>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</si>
  <si>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</si>
  <si>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</si>
  <si>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</si>
  <si>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</si>
  <si>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</si>
  <si>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</si>
  <si>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</si>
  <si>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</si>
  <si>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</si>
  <si>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</si>
  <si>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</si>
  <si>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</si>
  <si>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</si>
  <si>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</si>
  <si>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</si>
  <si>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</si>
  <si>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</si>
  <si>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</si>
  <si>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</si>
  <si>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</si>
  <si>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</si>
  <si>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</si>
  <si>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</si>
  <si>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</si>
  <si>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</si>
  <si>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</si>
  <si>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</si>
  <si>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</si>
  <si>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</si>
  <si>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</si>
  <si>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</si>
  <si>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</si>
  <si>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</si>
  <si>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</si>
  <si>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</si>
  <si>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</si>
  <si>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</si>
  <si>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</si>
  <si>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</si>
  <si>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</si>
  <si>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</si>
  <si>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</si>
  <si>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</si>
  <si>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</si>
  <si>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</si>
  <si>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</si>
  <si>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</si>
  <si>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</si>
  <si>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</si>
  <si>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</si>
  <si>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</si>
  <si>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</si>
  <si>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</si>
  <si>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</si>
  <si>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</si>
  <si>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</si>
  <si>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</si>
  <si>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</si>
  <si>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</si>
  <si>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</si>
  <si>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</si>
  <si>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</si>
  <si>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</si>
  <si>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</si>
  <si>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</si>
  <si>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</si>
  <si>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</si>
  <si>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</si>
  <si>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</si>
  <si>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</si>
  <si>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</si>
  <si>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</si>
  <si>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</si>
  <si>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</si>
  <si>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</si>
  <si>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</si>
  <si>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</si>
  <si>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</si>
  <si>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</si>
  <si>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</si>
  <si>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</si>
  <si>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</si>
  <si>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</si>
  <si>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</si>
  <si>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</si>
  <si>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</si>
  <si>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</si>
  <si>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</si>
  <si>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</si>
  <si>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</si>
  <si>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</si>
  <si>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</si>
  <si>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</si>
  <si>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</si>
  <si>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</si>
  <si>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</si>
  <si>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</si>
  <si>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</si>
  <si>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</si>
  <si>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</si>
  <si>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</si>
  <si>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</si>
  <si>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</si>
  <si>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</si>
  <si>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</si>
  <si>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</si>
  <si>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</si>
  <si>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</si>
  <si>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</si>
  <si>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</si>
  <si>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</si>
  <si>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</si>
  <si>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</si>
  <si>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</si>
  <si>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</si>
  <si>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</si>
  <si>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</si>
  <si>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</si>
  <si>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</si>
  <si>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</si>
  <si>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</si>
  <si>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</si>
  <si>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</si>
  <si>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</si>
  <si>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</si>
  <si>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</si>
  <si>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</si>
  <si>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</si>
  <si>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</si>
  <si>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</si>
  <si>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</si>
  <si>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</si>
  <si>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</si>
  <si>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</si>
  <si>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</si>
  <si>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</si>
  <si>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</si>
  <si>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</si>
  <si>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</si>
  <si>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</si>
  <si>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</si>
  <si>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</si>
  <si>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</si>
  <si>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</si>
  <si>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</si>
  <si>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</si>
  <si>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</si>
  <si>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</si>
  <si>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</si>
  <si>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</si>
  <si>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</si>
  <si>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</si>
  <si>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</si>
  <si>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</si>
  <si>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</si>
  <si>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</si>
  <si>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</si>
  <si>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</si>
  <si>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</si>
  <si>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</si>
  <si>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</si>
  <si>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</si>
  <si>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</si>
  <si>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</si>
  <si>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</si>
  <si>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</si>
  <si>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</si>
  <si>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</si>
  <si>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</si>
  <si>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</si>
  <si>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</si>
  <si>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</si>
  <si>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</si>
  <si>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</si>
  <si>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</si>
  <si>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</si>
  <si>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</si>
  <si>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</si>
  <si>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</si>
  <si>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</si>
  <si>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</si>
  <si>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</si>
  <si>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</si>
  <si>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</si>
  <si>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</si>
  <si>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</si>
  <si>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</si>
  <si>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</si>
  <si>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</si>
  <si>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</si>
  <si>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</si>
  <si>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</si>
  <si>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</si>
  <si>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</si>
  <si>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</si>
  <si>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</si>
  <si>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</si>
  <si>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</si>
  <si>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</si>
  <si>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</si>
  <si>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</si>
  <si>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</si>
  <si>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</si>
  <si>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</si>
  <si>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</si>
  <si>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</si>
  <si>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</si>
  <si>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</si>
  <si>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</si>
  <si>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</si>
  <si>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</si>
  <si>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</si>
  <si>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</si>
  <si>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</si>
  <si>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</si>
  <si>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</si>
  <si>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</si>
  <si>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</si>
  <si>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</si>
  <si>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</si>
  <si>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</si>
  <si>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</si>
  <si>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</si>
  <si>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</si>
  <si>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</si>
  <si>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</si>
  <si>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</si>
  <si>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</si>
  <si>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</si>
  <si>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</si>
  <si>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</si>
  <si>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</si>
  <si>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</si>
  <si>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</si>
  <si>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</si>
  <si>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</si>
  <si>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</si>
  <si>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</si>
  <si>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</si>
  <si>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</si>
  <si>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</si>
  <si>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</si>
  <si>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</si>
  <si>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</si>
  <si>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</si>
  <si>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</si>
  <si>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</si>
  <si>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</si>
  <si>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</si>
  <si>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</si>
  <si>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</si>
  <si>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</si>
  <si>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</si>
  <si>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</si>
  <si>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</si>
  <si>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</si>
  <si>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</si>
  <si>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</si>
  <si>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</si>
  <si>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</si>
  <si>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</si>
  <si>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</si>
  <si>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</si>
  <si>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</si>
  <si>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</si>
  <si>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</si>
  <si>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</si>
  <si>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</si>
  <si>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</si>
  <si>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</si>
  <si>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</si>
  <si>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</si>
  <si>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</si>
  <si>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</si>
  <si>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</si>
  <si>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</si>
  <si>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</si>
  <si>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</si>
  <si>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</si>
  <si>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</si>
  <si>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</si>
  <si>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</si>
  <si>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</si>
  <si>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</si>
  <si>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</si>
  <si>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</si>
  <si>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</si>
  <si>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</si>
  <si>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</si>
  <si>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</si>
  <si>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</si>
  <si>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</si>
  <si>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</si>
  <si>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</si>
  <si>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</si>
  <si>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</si>
  <si>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</si>
  <si>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</si>
  <si>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</si>
  <si>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</si>
  <si>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</si>
  <si>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</si>
  <si>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</si>
  <si>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</si>
  <si>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</si>
  <si>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</si>
  <si>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</si>
  <si>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</si>
  <si>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</si>
  <si>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</si>
  <si>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</si>
  <si>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</si>
  <si>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</si>
  <si>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</si>
  <si>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</si>
  <si>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</si>
  <si>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</si>
  <si>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</si>
  <si>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</si>
  <si>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</si>
  <si>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</si>
  <si>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</si>
  <si>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</si>
  <si>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</si>
  <si>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</si>
  <si>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</si>
  <si>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</si>
  <si>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</si>
  <si>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</si>
  <si>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</si>
  <si>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</si>
  <si>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</si>
  <si>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</si>
  <si>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</si>
  <si>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</si>
  <si>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</si>
  <si>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</si>
  <si>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</si>
  <si>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</si>
  <si>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</si>
  <si>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</si>
  <si>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</si>
  <si>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</si>
  <si>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</si>
  <si>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</si>
  <si>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</si>
  <si>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</si>
  <si>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</si>
  <si>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</si>
  <si>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</si>
  <si>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</si>
  <si>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</si>
  <si>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</si>
  <si>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</si>
  <si>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</si>
  <si>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</si>
  <si>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</si>
  <si>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</si>
  <si>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</si>
  <si>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</si>
  <si>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</si>
  <si>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</si>
  <si>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</si>
  <si>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</si>
  <si>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</si>
  <si>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</si>
  <si>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</si>
  <si>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</si>
  <si>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</si>
  <si>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</si>
  <si>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</si>
  <si>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</si>
  <si>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</si>
  <si>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</si>
  <si>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</si>
  <si>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</si>
  <si>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</si>
  <si>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</si>
  <si>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</si>
  <si>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</si>
  <si>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</si>
  <si>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</si>
  <si>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</si>
  <si>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</si>
  <si>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</si>
  <si>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</si>
  <si>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</si>
  <si>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</si>
  <si>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</si>
  <si>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</si>
  <si>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</si>
  <si>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</si>
  <si>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</si>
  <si>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</si>
  <si>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</si>
  <si>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</si>
  <si>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</si>
  <si>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</si>
  <si>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</si>
  <si>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</si>
  <si>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</si>
  <si>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</si>
  <si>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</si>
  <si>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</si>
  <si>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</si>
  <si>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</si>
  <si>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</si>
  <si>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</si>
  <si>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</si>
  <si>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</si>
  <si>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</si>
  <si>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</si>
  <si>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</si>
  <si>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</si>
  <si>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</si>
  <si>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</si>
  <si>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</si>
  <si>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</si>
  <si>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</si>
  <si>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</si>
  <si>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</si>
  <si>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</si>
  <si>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</si>
  <si>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</si>
  <si>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</si>
  <si>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</si>
  <si>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</si>
  <si>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</si>
  <si>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</si>
  <si>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</si>
  <si>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</si>
  <si>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</si>
  <si>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</si>
  <si>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</si>
  <si>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</si>
  <si>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</si>
  <si>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</si>
  <si>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</si>
  <si>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</si>
  <si>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</si>
  <si>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</si>
  <si>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</si>
  <si>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</si>
  <si>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</si>
  <si>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</si>
  <si>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</si>
  <si>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</si>
  <si>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</si>
  <si>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</si>
  <si>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</si>
  <si>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</si>
  <si>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</si>
  <si>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</si>
  <si>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</si>
  <si>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</si>
  <si>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</si>
  <si>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</si>
  <si>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</si>
  <si>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</si>
  <si>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</si>
  <si>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</si>
  <si>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</si>
  <si>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</si>
  <si>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</si>
  <si>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</si>
  <si>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</si>
  <si>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</si>
  <si>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</si>
  <si>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</si>
  <si>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</si>
  <si>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</si>
  <si>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</si>
  <si>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</si>
  <si>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</si>
  <si>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</si>
  <si>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</si>
  <si>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</si>
  <si>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</si>
  <si>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</si>
  <si>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</si>
  <si>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</si>
  <si>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</si>
  <si>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</si>
  <si>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</si>
  <si>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</si>
  <si>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</si>
  <si>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</si>
  <si>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</si>
  <si>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</si>
  <si>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</si>
  <si>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</si>
  <si>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</si>
  <si>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</si>
  <si>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</si>
  <si>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</si>
  <si>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</si>
  <si>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</si>
  <si>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</si>
  <si>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</si>
  <si>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</si>
  <si>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</si>
  <si>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</si>
  <si>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</si>
  <si>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</si>
  <si>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</si>
  <si>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</si>
  <si>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</si>
  <si>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</si>
  <si>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</si>
  <si>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</si>
  <si>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</si>
  <si>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</si>
  <si>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</si>
  <si>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</si>
  <si>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</si>
  <si>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</si>
  <si>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</si>
  <si>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</si>
  <si>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</si>
  <si>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</si>
  <si>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</si>
  <si>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</si>
  <si>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</si>
  <si>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</si>
  <si>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</si>
  <si>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</si>
  <si>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</si>
  <si>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</si>
  <si>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</si>
  <si>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</si>
  <si>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</si>
  <si>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</si>
  <si>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</si>
  <si>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</si>
  <si>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</si>
  <si>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</si>
  <si>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</si>
  <si>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</si>
  <si>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</si>
  <si>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</si>
  <si>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</si>
  <si>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</si>
  <si>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</si>
  <si>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</si>
  <si>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</si>
  <si>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</si>
  <si>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</si>
  <si>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</si>
  <si>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</si>
  <si>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</si>
  <si>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</si>
  <si>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</si>
  <si>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</si>
  <si>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</si>
  <si>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</si>
  <si>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</si>
  <si>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</si>
  <si>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</si>
  <si>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</si>
  <si>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</si>
  <si>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</si>
  <si>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</si>
  <si>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</si>
  <si>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</si>
  <si>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</si>
  <si>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</si>
  <si>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</si>
  <si>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</si>
  <si>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</si>
  <si>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</si>
  <si>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</si>
  <si>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</si>
  <si>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</si>
  <si>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</si>
  <si>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</si>
  <si>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</si>
  <si>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</si>
  <si>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</si>
  <si>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</si>
  <si>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</si>
  <si>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</si>
  <si>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</si>
  <si>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</si>
  <si>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</si>
  <si>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</si>
  <si>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</si>
  <si>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</si>
  <si>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</si>
  <si>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</si>
  <si>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</si>
  <si>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</si>
  <si>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</si>
  <si>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</si>
  <si>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</si>
  <si>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</si>
  <si>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</si>
  <si>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</si>
  <si>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</si>
  <si>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</si>
  <si>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</si>
  <si>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</si>
  <si>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</si>
  <si>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</si>
  <si>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</si>
  <si>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</si>
  <si>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</si>
  <si>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</si>
  <si>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</si>
  <si>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</si>
  <si>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</si>
  <si>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</si>
  <si>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</si>
  <si>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</si>
  <si>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</si>
  <si>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</si>
  <si>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</si>
  <si>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</si>
  <si>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</si>
  <si>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</si>
  <si>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</si>
  <si>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</si>
  <si>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</si>
  <si>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</si>
  <si>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</si>
  <si>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</si>
  <si>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</si>
  <si>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</si>
  <si>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</si>
  <si>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</si>
  <si>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</si>
  <si>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</si>
  <si>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</si>
  <si>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</si>
  <si>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</si>
  <si>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</si>
  <si>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</si>
  <si>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</si>
  <si>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</si>
  <si>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</si>
  <si>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</si>
  <si>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</si>
  <si>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</si>
  <si>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</si>
  <si>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</si>
  <si>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</si>
  <si>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</si>
  <si>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</si>
  <si>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</si>
  <si>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</si>
  <si>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</si>
  <si>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</si>
  <si>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</si>
  <si>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</si>
  <si>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</si>
  <si>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</si>
  <si>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</si>
  <si>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</si>
  <si>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</si>
  <si>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</si>
  <si>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</si>
  <si>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</si>
  <si>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</si>
  <si>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</si>
  <si>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</si>
  <si>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</si>
  <si>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</si>
  <si>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</si>
  <si>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</si>
  <si>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</si>
  <si>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</si>
  <si>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</si>
  <si>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</si>
  <si>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</si>
  <si>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</si>
  <si>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</si>
  <si>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</si>
  <si>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</si>
  <si>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</si>
  <si>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</si>
  <si>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</si>
  <si>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</si>
  <si>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</si>
  <si>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</si>
  <si>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</si>
  <si>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</si>
  <si>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</si>
  <si>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</si>
  <si>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</si>
  <si>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</si>
  <si>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</si>
  <si>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</si>
  <si>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</si>
  <si>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</si>
  <si>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</si>
  <si>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</si>
  <si>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</si>
  <si>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</si>
  <si>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</si>
  <si>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</si>
  <si>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</si>
  <si>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</si>
  <si>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</si>
  <si>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</si>
  <si>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</si>
  <si>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</si>
  <si>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</si>
  <si>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</si>
  <si>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</si>
  <si>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</si>
  <si>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</si>
  <si>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</si>
  <si>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</si>
  <si>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</si>
  <si>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</si>
  <si>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</si>
  <si>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</si>
  <si>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</si>
  <si>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</si>
  <si>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</si>
  <si>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</si>
  <si>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</si>
  <si>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</si>
  <si>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</si>
  <si>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</si>
  <si>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</si>
  <si>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</si>
  <si>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</si>
  <si>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</si>
  <si>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</si>
  <si>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</si>
  <si>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</si>
  <si>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</si>
  <si>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</si>
  <si>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</si>
  <si>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</si>
  <si>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</si>
  <si>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</si>
  <si>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</si>
  <si>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</si>
  <si>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</si>
  <si>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</si>
  <si>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</si>
  <si>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</si>
  <si>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</si>
  <si>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</si>
  <si>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</si>
  <si>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</si>
  <si>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</si>
  <si>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</si>
  <si>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</si>
  <si>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</si>
  <si>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</si>
  <si>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</si>
  <si>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</si>
  <si>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</si>
  <si>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</si>
  <si>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</si>
  <si>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</si>
  <si>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</si>
  <si>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</si>
  <si>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</si>
  <si>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</si>
  <si>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</si>
  <si>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</si>
  <si>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</si>
  <si>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</si>
  <si>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</si>
  <si>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</si>
  <si>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</si>
  <si>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</si>
  <si>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</si>
  <si>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</si>
  <si>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</si>
  <si>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</si>
  <si>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</si>
  <si>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</si>
  <si>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</si>
  <si>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</si>
  <si>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</si>
  <si>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</si>
  <si>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</si>
  <si>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</si>
  <si>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</si>
  <si>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</si>
  <si>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</si>
  <si>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</si>
  <si>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</si>
  <si>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</si>
  <si>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</si>
  <si>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</si>
  <si>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</si>
  <si>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</si>
  <si>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</si>
  <si>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</si>
  <si>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</si>
  <si>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</si>
  <si>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</si>
  <si>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</si>
  <si>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</si>
  <si>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</si>
  <si>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</si>
  <si>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</si>
  <si>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</si>
  <si>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</si>
  <si>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</si>
  <si>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</si>
  <si>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</si>
  <si>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</si>
  <si>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</si>
  <si>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</si>
  <si>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</si>
  <si>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</si>
  <si>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</si>
  <si>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</si>
  <si>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</si>
  <si>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</si>
  <si>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</si>
  <si>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</si>
  <si>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</si>
  <si>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</si>
  <si>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</si>
  <si>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</si>
  <si>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</si>
  <si>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</si>
  <si>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</si>
  <si>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</si>
  <si>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</si>
  <si>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</si>
  <si>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</si>
  <si>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</si>
  <si>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</si>
  <si>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</si>
  <si>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</si>
  <si>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</si>
  <si>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</si>
  <si>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</si>
  <si>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</si>
  <si>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</si>
  <si>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</si>
  <si>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</si>
  <si>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</si>
  <si>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</si>
  <si>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</si>
  <si>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</si>
  <si>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</si>
  <si>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</si>
  <si>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</si>
  <si>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</si>
  <si>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</si>
  <si>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</si>
  <si>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</si>
  <si>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</si>
  <si>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</si>
  <si>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</si>
  <si>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</si>
  <si>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</si>
  <si>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</si>
  <si>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</si>
  <si>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</si>
  <si>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</si>
  <si>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</si>
  <si>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</si>
  <si>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</si>
  <si>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</si>
  <si>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</si>
  <si>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</si>
  <si>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</si>
  <si>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</si>
  <si>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</si>
  <si>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</si>
  <si>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</si>
  <si>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</si>
  <si>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</si>
  <si>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</si>
  <si>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</si>
  <si>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</si>
  <si>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</si>
  <si>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</si>
  <si>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</si>
  <si>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</si>
  <si>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</si>
  <si>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</si>
  <si>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</si>
  <si>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</si>
  <si>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</si>
  <si>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</si>
  <si>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</si>
  <si>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</si>
  <si>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</si>
  <si>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</si>
  <si>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</si>
  <si>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</si>
  <si>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</si>
  <si>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</si>
  <si>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</si>
  <si>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</si>
  <si>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</si>
  <si>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</si>
  <si>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</si>
  <si>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</si>
  <si>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</si>
  <si>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</si>
  <si>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</si>
  <si>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</si>
  <si>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</si>
  <si>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</si>
  <si>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</si>
  <si>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</si>
  <si>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</si>
  <si>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</si>
  <si>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</si>
  <si>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</si>
  <si>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</si>
  <si>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</si>
  <si>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</si>
  <si>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</si>
  <si>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</si>
  <si>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</si>
  <si>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</si>
  <si>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</si>
  <si>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</si>
  <si>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</si>
  <si>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</si>
  <si>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</si>
  <si>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</si>
  <si>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</si>
  <si>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</si>
  <si>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</si>
  <si>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</si>
  <si>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</si>
  <si>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</si>
  <si>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</si>
  <si>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</si>
  <si>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</si>
  <si>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</si>
  <si>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</si>
  <si>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</si>
  <si>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</si>
  <si>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</si>
  <si>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</si>
  <si>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</si>
  <si>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</si>
  <si>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</si>
  <si>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</si>
  <si>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</si>
  <si>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</si>
  <si>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</si>
  <si>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</si>
  <si>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</si>
  <si>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</si>
  <si>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</si>
  <si>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</si>
  <si>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</si>
  <si>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</si>
  <si>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</si>
  <si>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</si>
  <si>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</si>
  <si>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</si>
  <si>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</si>
  <si>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</si>
  <si>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</si>
  <si>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</si>
  <si>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</si>
  <si>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</si>
  <si>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</si>
  <si>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</si>
  <si>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</si>
  <si>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</si>
  <si>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</si>
  <si>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</si>
  <si>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</si>
  <si>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</si>
  <si>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</si>
  <si>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</si>
  <si>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</si>
  <si>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</si>
  <si>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</si>
  <si>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</si>
  <si>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</si>
  <si>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</si>
  <si>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</si>
  <si>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</si>
  <si>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</si>
  <si>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</si>
  <si>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</si>
  <si>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</si>
  <si>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</si>
  <si>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</si>
  <si>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</si>
  <si>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</si>
  <si>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</si>
  <si>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</si>
  <si>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</si>
  <si>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</si>
  <si>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</si>
  <si>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</si>
  <si>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</si>
  <si>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</si>
  <si>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</si>
  <si>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</si>
  <si>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</si>
  <si>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</si>
  <si>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</si>
  <si>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</si>
  <si>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</si>
  <si>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</si>
  <si>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</si>
  <si>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</si>
  <si>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</si>
  <si>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</si>
  <si>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</si>
  <si>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</si>
  <si>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</si>
  <si>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</si>
  <si>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</si>
  <si>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</si>
  <si>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</si>
  <si>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</si>
  <si>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</si>
  <si>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</si>
  <si>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</si>
  <si>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</si>
  <si>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</si>
  <si>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</si>
  <si>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</si>
  <si>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</si>
  <si>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</si>
  <si>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</si>
  <si>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</si>
  <si>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</si>
  <si>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</si>
  <si>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</si>
  <si>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</si>
  <si>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</si>
  <si>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</si>
  <si>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</si>
  <si>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</si>
  <si>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</si>
  <si>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</si>
  <si>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</si>
  <si>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</si>
  <si>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</si>
  <si>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</si>
  <si>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</si>
  <si>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</si>
  <si>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</si>
  <si>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</si>
  <si>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</si>
  <si>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</si>
  <si>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</si>
  <si>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</si>
  <si>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</si>
  <si>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</si>
  <si>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</si>
  <si>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</si>
  <si>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</si>
  <si>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</si>
  <si>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</si>
  <si>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</si>
  <si>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</si>
  <si>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</si>
  <si>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</si>
  <si>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</si>
  <si>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</si>
  <si>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</si>
  <si>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</si>
  <si>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</si>
  <si>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</si>
  <si>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</si>
  <si>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</si>
  <si>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</si>
  <si>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</si>
  <si>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</si>
  <si>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</si>
  <si>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</si>
  <si>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</si>
  <si>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</si>
  <si>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</si>
  <si>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</si>
  <si>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</si>
  <si>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</si>
  <si>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</si>
  <si>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</si>
  <si>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</si>
  <si>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</si>
  <si>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</si>
  <si>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</si>
  <si>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</si>
  <si>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</si>
  <si>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</si>
  <si>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</si>
  <si>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</si>
  <si>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</si>
  <si>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</si>
  <si>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</si>
  <si>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</si>
  <si>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</si>
  <si>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</si>
  <si>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</si>
  <si>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</si>
  <si>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</si>
  <si>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</si>
  <si>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</si>
  <si>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</si>
  <si>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</si>
  <si>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</si>
  <si>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</si>
  <si>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</si>
  <si>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</si>
  <si>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</si>
  <si>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</si>
  <si>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</si>
  <si>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</si>
  <si>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</si>
  <si>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</si>
  <si>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</si>
  <si>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</si>
  <si>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</si>
  <si>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</si>
  <si>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</si>
  <si>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</si>
  <si>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</si>
  <si>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</si>
  <si>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</si>
  <si>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</si>
  <si>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</si>
  <si>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</si>
  <si>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</si>
  <si>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</si>
  <si>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</si>
  <si>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</si>
  <si>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</si>
  <si>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</si>
  <si>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</si>
  <si>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</si>
  <si>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</si>
  <si>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</si>
  <si>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</si>
  <si>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</si>
  <si>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</si>
  <si>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</si>
  <si>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</si>
  <si>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</si>
  <si>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</si>
  <si>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</si>
  <si>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</si>
  <si>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</si>
  <si>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</si>
  <si>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</si>
  <si>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</si>
  <si>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</si>
  <si>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</si>
  <si>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</si>
  <si>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</si>
  <si>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</si>
  <si>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</si>
  <si>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</si>
  <si>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</si>
  <si>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</si>
  <si>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</si>
  <si>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</si>
  <si>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</si>
  <si>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</si>
  <si>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</si>
  <si>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</si>
  <si>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</si>
  <si>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</si>
  <si>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</si>
  <si>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</si>
  <si>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</si>
  <si>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</si>
  <si>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</si>
  <si>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</si>
  <si>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</si>
  <si>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</si>
  <si>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</si>
  <si>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</si>
  <si>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</si>
  <si>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</si>
  <si>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</si>
  <si>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</si>
  <si>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</si>
  <si>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</si>
  <si>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</si>
  <si>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</si>
  <si>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</si>
  <si>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</si>
  <si>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</si>
  <si>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</si>
  <si>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</si>
  <si>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</si>
  <si>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</si>
  <si>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</si>
  <si>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</si>
  <si>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</si>
  <si>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</si>
  <si>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</si>
  <si>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</si>
  <si>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</si>
  <si>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</si>
  <si>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</si>
  <si>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</si>
  <si>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</si>
  <si>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</si>
  <si>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</si>
  <si>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</si>
  <si>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</si>
  <si>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</si>
  <si>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</si>
  <si>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</si>
  <si>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</si>
  <si>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</si>
  <si>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</si>
  <si>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</si>
  <si>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</si>
  <si>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</si>
  <si>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</si>
  <si>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</si>
  <si>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</si>
  <si>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</si>
  <si>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</si>
  <si>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</si>
  <si>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</si>
  <si>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</si>
  <si>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</si>
  <si>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</si>
  <si>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</si>
  <si>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</si>
  <si>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</si>
  <si>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</si>
  <si>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</si>
  <si>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</si>
  <si>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</si>
  <si>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</si>
  <si>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</si>
  <si>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</si>
  <si>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</si>
  <si>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</si>
  <si>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</si>
  <si>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</si>
  <si>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</si>
  <si>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</si>
  <si>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</si>
  <si>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</si>
  <si>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</si>
  <si>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</si>
  <si>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</si>
  <si>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</si>
  <si>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</si>
  <si>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</si>
  <si>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</si>
  <si>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</si>
  <si>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</si>
  <si>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</si>
  <si>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</si>
  <si>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</si>
  <si>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</si>
  <si>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</si>
  <si>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</si>
  <si>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</si>
  <si>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</si>
  <si>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</si>
  <si>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</si>
  <si>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</si>
  <si>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</si>
  <si>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</si>
  <si>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</si>
  <si>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</si>
  <si>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</si>
  <si>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</si>
  <si>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</si>
  <si>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</si>
  <si>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</si>
  <si>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</si>
  <si>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</si>
  <si>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</si>
  <si>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</si>
  <si>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</si>
  <si>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</si>
  <si>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</si>
  <si>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</si>
  <si>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</si>
  <si>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</si>
  <si>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</si>
  <si>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</si>
  <si>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</si>
  <si>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</si>
  <si>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</si>
  <si>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</si>
  <si>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</si>
  <si>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</si>
  <si>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</si>
  <si>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</si>
  <si>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</si>
  <si>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</si>
  <si>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</si>
  <si>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</si>
  <si>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</si>
  <si>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</si>
  <si>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</si>
  <si>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</si>
  <si>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</si>
  <si>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</si>
  <si>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</si>
  <si>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</si>
  <si>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</si>
  <si>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</si>
  <si>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</si>
  <si>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</si>
  <si>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</si>
  <si>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</si>
  <si>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</si>
  <si>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</si>
  <si>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</si>
  <si>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</si>
  <si>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</si>
  <si>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</si>
  <si>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</si>
  <si>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</si>
  <si>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</si>
  <si>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</si>
  <si>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</si>
  <si>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</si>
  <si>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</si>
  <si>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</si>
  <si>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</si>
  <si>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</si>
  <si>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</si>
  <si>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</si>
  <si>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</si>
  <si>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</si>
  <si>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</si>
  <si>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</si>
  <si>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</si>
  <si>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</si>
  <si>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</si>
  <si>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</si>
  <si>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</si>
  <si>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</si>
  <si>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</si>
  <si>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</si>
  <si>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</si>
  <si>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</si>
  <si>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</si>
  <si>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</si>
  <si>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</si>
  <si>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</si>
  <si>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</si>
  <si>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</si>
  <si>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</si>
  <si>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</si>
  <si>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</si>
  <si>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</si>
  <si>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</si>
  <si>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</si>
  <si>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</si>
  <si>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</si>
  <si>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</si>
  <si>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</si>
  <si>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</si>
  <si>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</si>
  <si>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</si>
  <si>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</si>
  <si>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</si>
  <si>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</si>
  <si>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</si>
  <si>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</si>
  <si>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</si>
  <si>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</si>
  <si>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</si>
  <si>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</si>
  <si>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</si>
  <si>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</si>
  <si>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</si>
  <si>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</si>
  <si>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</si>
  <si>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</si>
  <si>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</si>
  <si>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</si>
  <si>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</si>
  <si>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</si>
  <si>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</si>
  <si>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</si>
  <si>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</si>
  <si>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</si>
  <si>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</si>
  <si>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</si>
  <si>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</si>
  <si>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</si>
  <si>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</si>
  <si>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</si>
  <si>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</si>
  <si>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</si>
  <si>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</si>
  <si>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</si>
  <si>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</si>
  <si>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</si>
  <si>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</si>
  <si>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</si>
  <si>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</si>
  <si>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</si>
  <si>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</si>
  <si>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</si>
  <si>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</si>
  <si>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</si>
  <si>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</si>
  <si>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</si>
  <si>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</si>
  <si>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</si>
  <si>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</si>
  <si>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</si>
  <si>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</si>
  <si>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</si>
  <si>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</si>
  <si>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</si>
  <si>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</si>
  <si>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</si>
  <si>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</si>
  <si>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</si>
  <si>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</si>
  <si>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</si>
  <si>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</si>
  <si>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</si>
  <si>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</si>
  <si>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</si>
  <si>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</si>
  <si>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</si>
  <si>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</si>
  <si>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</si>
  <si>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</si>
  <si>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</si>
  <si>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</si>
  <si>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</si>
  <si>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</si>
  <si>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</si>
  <si>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</si>
  <si>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</si>
  <si>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</si>
  <si>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</si>
  <si>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</si>
  <si>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</si>
  <si>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</si>
  <si>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</si>
  <si>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</si>
  <si>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</si>
  <si>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</si>
  <si>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</si>
  <si>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</si>
  <si>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</si>
  <si>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</si>
  <si>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</si>
  <si>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</si>
  <si>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</si>
  <si>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</si>
  <si>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</si>
  <si>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</si>
  <si>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</si>
  <si>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</si>
  <si>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</si>
  <si>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</si>
  <si>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</si>
  <si>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</si>
  <si>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</si>
  <si>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</si>
  <si>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</si>
  <si>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</si>
  <si>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</si>
  <si>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</si>
  <si>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</si>
  <si>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</si>
  <si>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</si>
  <si>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</si>
  <si>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</si>
  <si>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</si>
  <si>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</si>
  <si>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</si>
  <si>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</si>
  <si>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</si>
  <si>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</si>
  <si>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</si>
  <si>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</si>
  <si>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</si>
  <si>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</si>
  <si>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</si>
  <si>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</si>
  <si>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</si>
  <si>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</si>
  <si>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</si>
  <si>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</si>
  <si>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</si>
  <si>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</si>
  <si>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</si>
  <si>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</si>
  <si>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</si>
  <si>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</si>
  <si>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</si>
  <si>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</si>
  <si>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</si>
  <si>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</si>
  <si>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</si>
  <si>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</si>
  <si>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</si>
  <si>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</si>
  <si>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</si>
  <si>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</si>
  <si>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</si>
  <si>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</si>
  <si>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</si>
  <si>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</si>
  <si>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</si>
  <si>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</si>
  <si>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</si>
  <si>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</si>
  <si>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</si>
  <si>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</si>
  <si>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</si>
  <si>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</si>
  <si>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</si>
  <si>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</si>
  <si>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</si>
  <si>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</si>
  <si>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</si>
  <si>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</si>
  <si>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</si>
  <si>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</si>
  <si>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</si>
  <si>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</si>
  <si>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</si>
  <si>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</si>
  <si>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</si>
  <si>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</si>
  <si>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</si>
  <si>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</si>
  <si>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</si>
  <si>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</si>
  <si>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</si>
  <si>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</si>
  <si>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</si>
  <si>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</si>
  <si>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</si>
  <si>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</si>
  <si>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</si>
  <si>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</si>
  <si>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</si>
  <si>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</si>
  <si>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</si>
  <si>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</si>
  <si>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</si>
  <si>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</si>
  <si>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</si>
  <si>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</si>
  <si>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</si>
  <si>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</si>
  <si>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</si>
  <si>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</si>
  <si>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</si>
  <si>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</si>
  <si>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</si>
  <si>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</si>
  <si>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</si>
  <si>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</si>
  <si>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</si>
  <si>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</si>
  <si>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</si>
  <si>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</si>
  <si>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</si>
  <si>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</si>
  <si>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</si>
  <si>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</si>
  <si>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</si>
  <si>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</si>
  <si>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</si>
  <si>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</si>
  <si>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</si>
  <si>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</si>
  <si>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</si>
  <si>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</si>
  <si>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</si>
  <si>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</si>
  <si>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</si>
  <si>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</si>
  <si>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</si>
  <si>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</si>
  <si>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</si>
  <si>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</si>
  <si>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</si>
  <si>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</si>
  <si>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</si>
  <si>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</si>
  <si>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</si>
  <si>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</si>
  <si>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</si>
  <si>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</si>
  <si>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</si>
  <si>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</si>
  <si>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</si>
  <si>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</si>
  <si>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</si>
  <si>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</si>
  <si>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</si>
  <si>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</si>
  <si>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</si>
  <si>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</si>
  <si>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</si>
  <si>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</si>
  <si>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</si>
  <si>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</si>
  <si>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</si>
  <si>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</si>
  <si>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</si>
  <si>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</si>
  <si>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</si>
  <si>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</si>
  <si>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</si>
  <si>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</si>
  <si>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</si>
  <si>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</si>
  <si>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</si>
  <si>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</si>
  <si>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</si>
  <si>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</si>
  <si>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</si>
  <si>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</si>
  <si>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</si>
  <si>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</si>
  <si>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</si>
  <si>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</si>
  <si>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</si>
  <si>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</si>
  <si>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</si>
  <si>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</si>
  <si>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</si>
  <si>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</si>
  <si>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</si>
  <si>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</si>
  <si>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</si>
  <si>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</si>
  <si>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</si>
  <si>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</si>
  <si>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</si>
  <si>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</si>
  <si>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</si>
  <si>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</si>
  <si>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</si>
  <si>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</si>
  <si>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</si>
  <si>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</si>
  <si>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</si>
  <si>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</si>
  <si>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</si>
  <si>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</si>
  <si>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</si>
  <si>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</si>
  <si>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</si>
  <si>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</si>
  <si>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</si>
  <si>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</si>
  <si>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</si>
  <si>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</si>
  <si>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</si>
  <si>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</si>
  <si>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</si>
  <si>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</si>
  <si>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</si>
  <si>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</si>
  <si>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</si>
  <si>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</si>
  <si>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</si>
  <si>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</si>
  <si>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</si>
  <si>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</si>
  <si>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</si>
  <si>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</si>
  <si>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</si>
  <si>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</si>
  <si>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</si>
  <si>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</si>
  <si>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</si>
  <si>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</si>
  <si>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</si>
  <si>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</si>
  <si>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</si>
  <si>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</si>
  <si>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</si>
  <si>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</si>
  <si>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</si>
  <si>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</si>
  <si>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</si>
  <si>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</si>
  <si>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</si>
  <si>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</si>
  <si>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</si>
  <si>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</si>
  <si>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</si>
  <si>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</si>
  <si>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</si>
  <si>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</si>
  <si>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</si>
  <si>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</si>
  <si>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</si>
  <si>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</si>
  <si>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</si>
  <si>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</si>
  <si>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</si>
  <si>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</si>
  <si>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</si>
  <si>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</si>
  <si>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</si>
  <si>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</si>
  <si>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</si>
  <si>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</si>
  <si>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</si>
  <si>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</si>
  <si>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</si>
  <si>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</si>
  <si>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</si>
  <si>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</si>
  <si>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</si>
  <si>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</si>
  <si>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</si>
  <si>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</si>
  <si>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</si>
  <si>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</si>
  <si>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</si>
  <si>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</si>
  <si>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</si>
  <si>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</si>
  <si>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</si>
  <si>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</si>
  <si>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</si>
  <si>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</si>
  <si>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</si>
  <si>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</si>
  <si>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</si>
  <si>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</si>
  <si>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</si>
  <si>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</si>
  <si>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</si>
  <si>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</si>
  <si>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</si>
  <si>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</si>
  <si>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</si>
  <si>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</si>
  <si>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</si>
  <si>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</si>
  <si>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</si>
  <si>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</si>
  <si>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</si>
  <si>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</si>
  <si>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</si>
  <si>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</si>
  <si>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</si>
  <si>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</si>
  <si>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</si>
  <si>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</si>
  <si>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</si>
  <si>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</si>
  <si>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</si>
  <si>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</si>
  <si>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</si>
  <si>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</si>
  <si>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</si>
  <si>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</si>
  <si>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</si>
  <si>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</si>
  <si>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</si>
  <si>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</si>
  <si>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</si>
  <si>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</si>
  <si>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</si>
  <si>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</si>
  <si>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</si>
  <si>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</si>
  <si>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</si>
  <si>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</si>
  <si>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</si>
  <si>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</si>
  <si>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</si>
  <si>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</si>
  <si>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</si>
  <si>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</si>
  <si>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</si>
  <si>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</si>
  <si>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</si>
  <si>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</si>
  <si>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</si>
  <si>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</si>
  <si>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</si>
  <si>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</si>
  <si>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</si>
  <si>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</si>
  <si>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</si>
  <si>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</si>
  <si>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</si>
  <si>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</si>
  <si>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</si>
  <si>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</si>
  <si>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</si>
  <si>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</si>
  <si>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</si>
  <si>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</si>
  <si>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</si>
  <si>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</si>
  <si>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</si>
  <si>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</si>
  <si>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</si>
  <si>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</si>
  <si>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</si>
  <si>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</si>
  <si>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</si>
  <si>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</si>
  <si>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</si>
  <si>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</si>
  <si>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</si>
  <si>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</si>
  <si>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</si>
  <si>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</si>
  <si>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</si>
  <si>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</si>
  <si>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</si>
  <si>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</si>
  <si>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</si>
  <si>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</si>
  <si>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</si>
  <si>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</si>
  <si>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</si>
  <si>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</si>
  <si>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</si>
  <si>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</si>
  <si>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</si>
  <si>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</si>
  <si>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</si>
  <si>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</si>
  <si>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</si>
  <si>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</si>
  <si>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</si>
  <si>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</si>
  <si>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</si>
  <si>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</si>
  <si>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</si>
  <si>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</si>
  <si>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</si>
  <si>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</si>
  <si>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</si>
  <si>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</si>
  <si>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</si>
  <si>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</si>
  <si>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</si>
  <si>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</si>
  <si>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</si>
  <si>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</si>
  <si>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</si>
  <si>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</si>
  <si>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</si>
  <si>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</si>
  <si>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</si>
  <si>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</si>
  <si>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</si>
  <si>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</si>
  <si>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</si>
  <si>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</si>
  <si>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</si>
  <si>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</si>
  <si>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</si>
  <si>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</si>
  <si>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</si>
  <si>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</si>
  <si>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</si>
  <si>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</si>
  <si>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</si>
  <si>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</si>
  <si>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</si>
  <si>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</si>
  <si>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</si>
  <si>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</si>
  <si>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</si>
  <si>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</si>
  <si>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</si>
  <si>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</si>
  <si>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</si>
  <si>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</si>
  <si>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</si>
  <si>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</si>
  <si>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</si>
  <si>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</si>
  <si>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</si>
  <si>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</si>
  <si>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</si>
  <si>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</si>
  <si>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</si>
  <si>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</si>
  <si>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</si>
  <si>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</si>
  <si>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</si>
  <si>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</si>
  <si>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</si>
  <si>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</si>
  <si>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</si>
  <si>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</si>
  <si>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</si>
  <si>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</si>
  <si>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</si>
  <si>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</si>
  <si>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</si>
  <si>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</si>
  <si>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</si>
  <si>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</si>
  <si>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</si>
  <si>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</si>
  <si>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</si>
  <si>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</si>
  <si>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</si>
  <si>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</si>
  <si>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</si>
  <si>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</si>
  <si>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</si>
  <si>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</si>
  <si>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</si>
  <si>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</si>
  <si>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</si>
  <si>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</si>
  <si>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</si>
  <si>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</si>
  <si>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</si>
  <si>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</si>
  <si>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</si>
  <si>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</si>
  <si>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</si>
  <si>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</si>
  <si>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</si>
  <si>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</si>
  <si>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</si>
  <si>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</si>
  <si>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</si>
  <si>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</si>
  <si>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</si>
  <si>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</si>
  <si>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</si>
  <si>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</si>
  <si>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</si>
  <si>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</si>
  <si>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</si>
  <si>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</si>
  <si>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</si>
  <si>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</si>
  <si>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</si>
  <si>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</si>
  <si>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</si>
  <si>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</si>
  <si>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</si>
  <si>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</si>
  <si>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</si>
  <si>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</si>
  <si>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</si>
  <si>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</si>
  <si>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</si>
  <si>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</si>
  <si>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</si>
  <si>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</si>
  <si>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</si>
  <si>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</si>
  <si>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</si>
  <si>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</si>
  <si>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</si>
  <si>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</si>
  <si>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</si>
  <si>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</si>
  <si>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</si>
  <si>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</si>
  <si>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</si>
  <si>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</si>
  <si>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</si>
  <si>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</si>
  <si>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</si>
  <si>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</si>
  <si>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</si>
  <si>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</si>
  <si>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</si>
  <si>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</si>
  <si>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</si>
  <si>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</si>
  <si>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</si>
  <si>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</si>
  <si>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</si>
  <si>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</si>
  <si>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</si>
  <si>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</si>
  <si>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</si>
  <si>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</si>
  <si>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</si>
  <si>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</si>
  <si>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</si>
  <si>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</si>
  <si>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</si>
  <si>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</si>
  <si>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</si>
  <si>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</si>
  <si>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</si>
  <si>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</si>
  <si>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</si>
  <si>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</si>
  <si>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</si>
  <si>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</si>
  <si>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</si>
  <si>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</si>
  <si>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</si>
  <si>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</si>
  <si>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</si>
  <si>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</si>
  <si>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</si>
  <si>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</si>
  <si>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</si>
  <si>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</si>
  <si>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</si>
  <si>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</si>
  <si>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</si>
  <si>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</si>
  <si>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</si>
  <si>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</si>
  <si>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</si>
  <si>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</si>
  <si>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</si>
  <si>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</si>
  <si>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</si>
  <si>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</si>
  <si>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</si>
  <si>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</si>
  <si>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</si>
  <si>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</si>
  <si>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</si>
  <si>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</si>
  <si>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</si>
  <si>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</si>
  <si>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</si>
  <si>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</si>
  <si>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</si>
  <si>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</si>
  <si>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</si>
  <si>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</si>
  <si>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</si>
  <si>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</si>
  <si>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</si>
  <si>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</si>
  <si>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</si>
  <si>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</si>
  <si>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</si>
  <si>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</si>
  <si>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</si>
  <si>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</si>
  <si>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</si>
  <si>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</si>
  <si>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</si>
  <si>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</si>
  <si>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</si>
  <si>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</si>
  <si>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</si>
  <si>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</si>
  <si>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</si>
  <si>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</si>
  <si>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</si>
  <si>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</si>
  <si>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</si>
  <si>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</si>
  <si>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</si>
  <si>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</si>
  <si>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</si>
  <si>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</si>
  <si>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</si>
  <si>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</si>
  <si>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</si>
  <si>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</si>
  <si>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</si>
  <si>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</si>
  <si>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</si>
  <si>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</si>
  <si>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</si>
  <si>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</si>
  <si>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</si>
  <si>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</si>
  <si>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</si>
  <si>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</si>
  <si>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</si>
  <si>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</si>
  <si>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</si>
  <si>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</si>
  <si>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</si>
  <si>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</si>
  <si>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</si>
  <si>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</si>
  <si>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</si>
  <si>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</si>
  <si>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</si>
  <si>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</si>
  <si>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</si>
  <si>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</si>
  <si>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</si>
  <si>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</si>
  <si>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</si>
  <si>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</si>
  <si>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</si>
  <si>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</si>
  <si>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</si>
  <si>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</si>
  <si>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</si>
  <si>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</si>
  <si>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</si>
  <si>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</si>
  <si>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</si>
  <si>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</si>
  <si>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</si>
  <si>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</si>
  <si>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</si>
  <si>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</si>
  <si>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</si>
  <si>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</si>
  <si>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</si>
  <si>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</si>
  <si>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</si>
  <si>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</si>
  <si>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</si>
  <si>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</si>
  <si>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</si>
  <si>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</si>
  <si>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</si>
  <si>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</si>
  <si>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</si>
  <si>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</si>
  <si>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</si>
  <si>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</si>
  <si>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</si>
  <si>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</si>
  <si>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</si>
  <si>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</si>
  <si>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</si>
  <si>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</si>
  <si>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</si>
  <si>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</si>
  <si>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</si>
  <si>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</si>
  <si>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</si>
  <si>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</si>
  <si>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</si>
  <si>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</si>
  <si>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</si>
  <si>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</si>
  <si>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</si>
  <si>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</si>
  <si>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</si>
  <si>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</si>
  <si>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</si>
  <si>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</si>
  <si>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</si>
  <si>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</si>
  <si>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</si>
  <si>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</si>
  <si>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</si>
  <si>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</si>
  <si>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</si>
  <si>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</si>
  <si>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</si>
  <si>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</si>
  <si>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</si>
  <si>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</si>
  <si>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</si>
  <si>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</si>
  <si>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</si>
  <si>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</si>
  <si>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</si>
  <si>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</si>
  <si>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</si>
  <si>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</si>
  <si>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</si>
  <si>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</si>
  <si>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</si>
  <si>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</si>
  <si>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</si>
  <si>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</si>
  <si>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</si>
  <si>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</si>
  <si>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</si>
  <si>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</si>
  <si>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</si>
  <si>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</si>
  <si>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</si>
  <si>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</si>
  <si>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</si>
  <si>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</si>
  <si>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</si>
  <si>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</si>
  <si>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</si>
  <si>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</si>
  <si>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</si>
  <si>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</si>
  <si>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</si>
  <si>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</si>
  <si>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</si>
  <si>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</si>
  <si>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</si>
  <si>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</si>
  <si>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</si>
  <si>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</si>
  <si>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</si>
  <si>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</si>
  <si>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</si>
  <si>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</si>
  <si>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</si>
  <si>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</si>
  <si>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</si>
  <si>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</si>
  <si>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</si>
  <si>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</si>
  <si>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</si>
  <si>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</si>
  <si>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</si>
  <si>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</si>
  <si>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</si>
  <si>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</si>
  <si>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</si>
  <si>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</si>
  <si>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</si>
  <si>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</si>
  <si>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</si>
  <si>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</si>
  <si>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</si>
  <si>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</si>
  <si>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</si>
  <si>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</si>
  <si>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</si>
  <si>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</si>
  <si>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</si>
  <si>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</si>
  <si>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</si>
  <si>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</si>
  <si>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</si>
  <si>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</si>
  <si>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</si>
  <si>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</si>
  <si>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</si>
  <si>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</si>
  <si>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</si>
  <si>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</si>
  <si>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</si>
  <si>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</si>
  <si>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</si>
  <si>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</si>
  <si>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</si>
  <si>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</si>
  <si>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</si>
  <si>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</si>
  <si>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</si>
  <si>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</si>
  <si>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</si>
  <si>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</si>
  <si>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</si>
  <si>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</si>
  <si>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</si>
  <si>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</si>
  <si>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</si>
  <si>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</si>
  <si>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</si>
  <si>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</si>
  <si>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</si>
  <si>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</si>
  <si>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</si>
  <si>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</si>
  <si>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</si>
  <si>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</si>
  <si>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</si>
  <si>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</si>
  <si>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</si>
  <si>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</si>
  <si>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</si>
  <si>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</si>
  <si>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</si>
  <si>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</si>
  <si>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</si>
  <si>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</si>
  <si>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</si>
  <si>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</si>
  <si>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</si>
  <si>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</si>
  <si>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</si>
  <si>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</si>
  <si>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</si>
  <si>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</si>
  <si>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</si>
  <si>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</si>
  <si>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</si>
  <si>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</si>
  <si>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</si>
  <si>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</si>
  <si>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</si>
  <si>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</si>
  <si>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</si>
  <si>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</si>
  <si>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</si>
  <si>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</si>
  <si>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</si>
  <si>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</si>
  <si>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</si>
  <si>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</si>
  <si>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</si>
  <si>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</si>
  <si>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</si>
  <si>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</si>
  <si>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</si>
  <si>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</si>
  <si>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</si>
  <si>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</si>
  <si>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</si>
  <si>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</si>
  <si>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</si>
  <si>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</si>
  <si>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</si>
  <si>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</si>
  <si>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</si>
  <si>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</si>
  <si>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</si>
  <si>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</si>
  <si>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</si>
  <si>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</si>
  <si>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</si>
  <si>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</si>
  <si>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</si>
  <si>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</si>
  <si>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</si>
  <si>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</si>
  <si>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</si>
  <si>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</si>
  <si>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</si>
  <si>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</si>
  <si>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</si>
  <si>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</si>
  <si>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</si>
  <si>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</si>
  <si>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</si>
  <si>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</si>
  <si>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</si>
  <si>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</si>
  <si>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</si>
  <si>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</si>
  <si>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</si>
  <si>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</si>
  <si>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</si>
  <si>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</si>
  <si>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</si>
  <si>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</si>
  <si>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</si>
  <si>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</si>
  <si>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</si>
  <si>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</si>
  <si>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</si>
  <si>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</si>
  <si>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</si>
  <si>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</si>
  <si>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</si>
  <si>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</si>
  <si>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</si>
  <si>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</si>
  <si>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</si>
  <si>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</si>
  <si>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</si>
  <si>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</si>
  <si>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</si>
  <si>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</si>
  <si>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</si>
  <si>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</si>
  <si>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</si>
  <si>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</si>
  <si>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</si>
  <si>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</si>
  <si>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</si>
  <si>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</si>
  <si>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</si>
  <si>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</si>
  <si>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</si>
  <si>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</si>
  <si>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</si>
  <si>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</si>
  <si>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</si>
  <si>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</si>
  <si>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</si>
  <si>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</si>
  <si>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</si>
  <si>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</si>
  <si>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</si>
  <si>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</si>
  <si>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</si>
  <si>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</si>
  <si>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</si>
  <si>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</si>
  <si>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</si>
  <si>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</si>
  <si>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</si>
  <si>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</si>
  <si>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</si>
  <si>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</si>
  <si>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</si>
  <si>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</si>
  <si>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</si>
  <si>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</si>
  <si>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</si>
  <si>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</si>
  <si>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</si>
  <si>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</si>
  <si>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</si>
  <si>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</si>
  <si>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</si>
  <si>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</si>
  <si>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</si>
  <si>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</si>
  <si>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</si>
  <si>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</si>
  <si>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</si>
  <si>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</si>
  <si>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</si>
  <si>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</si>
  <si>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</si>
  <si>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</si>
  <si>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</si>
  <si>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</si>
  <si>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</si>
  <si>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</si>
  <si>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</si>
  <si>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</si>
  <si>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</si>
  <si>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</si>
  <si>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</si>
  <si>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</si>
  <si>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</si>
  <si>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</si>
  <si>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</si>
  <si>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</si>
  <si>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</si>
  <si>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</si>
  <si>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</si>
  <si>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</si>
  <si>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</si>
  <si>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</si>
  <si>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</si>
  <si>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</si>
  <si>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</si>
  <si>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</si>
  <si>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</si>
  <si>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</si>
  <si>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</si>
  <si>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</si>
  <si>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</si>
  <si>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</si>
  <si>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</si>
  <si>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</si>
  <si>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</si>
  <si>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</si>
  <si>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</si>
  <si>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</si>
  <si>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</si>
  <si>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</si>
  <si>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</si>
  <si>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</si>
  <si>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</si>
  <si>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</si>
  <si>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</si>
  <si>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</si>
  <si>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</si>
  <si>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</si>
  <si>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</si>
  <si>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</si>
  <si>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</si>
  <si>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</si>
  <si>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</si>
  <si>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</si>
  <si>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</si>
  <si>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</si>
  <si>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</si>
  <si>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</si>
  <si>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</si>
  <si>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</si>
  <si>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</si>
  <si>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</si>
  <si>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</si>
  <si>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</si>
  <si>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</si>
  <si>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</si>
  <si>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</si>
  <si>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</si>
  <si>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</si>
  <si>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</si>
  <si>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</si>
  <si>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</si>
  <si>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</si>
  <si>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</si>
  <si>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</si>
  <si>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</si>
  <si>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</si>
  <si>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</si>
  <si>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</si>
  <si>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</si>
  <si>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</si>
  <si>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</si>
  <si>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</si>
  <si>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</si>
  <si>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</si>
  <si>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</si>
  <si>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</si>
  <si>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</si>
  <si>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</si>
  <si>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</si>
  <si>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</si>
  <si>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</si>
  <si>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</si>
  <si>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</si>
  <si>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</si>
  <si>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</si>
  <si>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</si>
  <si>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</si>
  <si>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</si>
  <si>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</si>
  <si>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</si>
  <si>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</si>
  <si>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</si>
  <si>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</si>
  <si>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</si>
  <si>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</si>
  <si>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</si>
  <si>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</si>
  <si>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</si>
  <si>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</si>
  <si>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</si>
  <si>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</si>
  <si>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</si>
  <si>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</si>
  <si>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</si>
  <si>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</si>
  <si>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</si>
  <si>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</si>
  <si>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</si>
  <si>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</si>
  <si>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</si>
  <si>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</si>
  <si>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</si>
  <si>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</si>
  <si>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</si>
  <si>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</si>
  <si>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</si>
  <si>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</si>
  <si>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</si>
  <si>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</si>
  <si>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</si>
  <si>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</si>
  <si>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</si>
  <si>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</si>
  <si>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</si>
  <si>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</si>
  <si>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</si>
  <si>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</si>
  <si>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</si>
  <si>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</si>
  <si>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</si>
  <si>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</si>
  <si>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</si>
  <si>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</si>
  <si>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</si>
  <si>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</si>
  <si>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</si>
  <si>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</si>
  <si>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</si>
  <si>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</si>
  <si>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</si>
  <si>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</si>
  <si>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</si>
  <si>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</si>
  <si>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</si>
  <si>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</si>
  <si>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</si>
  <si>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</si>
  <si>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</si>
  <si>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</si>
  <si>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</si>
  <si>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</si>
  <si>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</si>
  <si>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</si>
  <si>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</si>
  <si>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</si>
  <si>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</si>
  <si>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</si>
  <si>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</si>
  <si>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</si>
  <si>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</si>
  <si>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</si>
  <si>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</si>
  <si>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</si>
  <si>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</si>
  <si>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</si>
  <si>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</si>
  <si>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</si>
  <si>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</si>
  <si>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</si>
  <si>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</si>
  <si>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</si>
  <si>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</si>
  <si>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</si>
  <si>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</si>
  <si>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</si>
  <si>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</si>
  <si>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</si>
  <si>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</si>
  <si>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</si>
  <si>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</si>
  <si>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</si>
  <si>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</si>
  <si>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</si>
  <si>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</si>
  <si>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</si>
  <si>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</si>
  <si>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</si>
  <si>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</si>
  <si>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</si>
  <si>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</si>
  <si>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</si>
  <si>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</si>
  <si>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</si>
  <si>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</si>
  <si>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</si>
  <si>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</si>
  <si>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</si>
  <si>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</si>
  <si>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</si>
  <si>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</si>
  <si>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</si>
  <si>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</si>
  <si>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</si>
  <si>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</si>
  <si>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</si>
  <si>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</si>
  <si>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</si>
  <si>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</si>
  <si>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</si>
  <si>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</si>
  <si>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</si>
  <si>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</si>
  <si>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</si>
  <si>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</si>
  <si>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</si>
  <si>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</si>
  <si>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</si>
  <si>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</si>
  <si>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</si>
  <si>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</si>
  <si>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</si>
  <si>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</si>
  <si>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</si>
  <si>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</si>
  <si>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</si>
  <si>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</si>
  <si>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</si>
  <si>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</si>
  <si>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</si>
  <si>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</si>
  <si>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</si>
  <si>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</si>
  <si>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</si>
  <si>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</si>
  <si>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</si>
  <si>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</si>
  <si>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</si>
  <si>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</si>
  <si>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</si>
  <si>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</si>
  <si>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</si>
  <si>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</si>
  <si>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</si>
  <si>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</si>
  <si>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</si>
  <si>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</si>
  <si>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</si>
  <si>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</si>
  <si>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</si>
  <si>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</si>
  <si>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</si>
  <si>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</si>
  <si>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</si>
  <si>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</si>
  <si>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</si>
  <si>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</si>
  <si>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</si>
  <si>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</si>
  <si>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</si>
  <si>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</si>
  <si>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</si>
  <si>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</si>
  <si>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</si>
  <si>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</si>
  <si>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</si>
  <si>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</si>
  <si>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</si>
  <si>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</si>
  <si>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</si>
  <si>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</si>
  <si>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</si>
  <si>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</si>
  <si>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</si>
  <si>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</si>
  <si>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</si>
  <si>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</si>
  <si>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</si>
  <si>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</si>
  <si>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</si>
  <si>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</si>
  <si>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</si>
  <si>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</si>
  <si>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</si>
  <si>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</si>
  <si>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</si>
  <si>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</si>
  <si>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</si>
  <si>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</si>
  <si>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</si>
  <si>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</si>
  <si>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</si>
  <si>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</si>
  <si>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</si>
  <si>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</si>
  <si>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</si>
  <si>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</si>
  <si>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</si>
  <si>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</si>
  <si>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</si>
  <si>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</si>
  <si>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</si>
  <si>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</si>
  <si>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</si>
  <si>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</si>
  <si>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</si>
  <si>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</si>
  <si>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</si>
  <si>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</si>
  <si>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</si>
  <si>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</si>
  <si>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</si>
  <si>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</si>
  <si>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</si>
  <si>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</si>
  <si>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</si>
  <si>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</si>
  <si>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</si>
  <si>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</si>
  <si>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</si>
  <si>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</si>
  <si>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</si>
  <si>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</si>
  <si>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</si>
  <si>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</si>
  <si>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</si>
  <si>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</si>
  <si>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</si>
  <si>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</si>
  <si>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</si>
  <si>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</si>
  <si>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</si>
  <si>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</si>
  <si>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</si>
  <si>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</si>
  <si>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</si>
  <si>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</si>
  <si>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</si>
  <si>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</si>
  <si>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</si>
  <si>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</si>
  <si>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</si>
  <si>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</si>
  <si>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</si>
  <si>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</si>
  <si>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</si>
  <si>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</si>
  <si>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</si>
  <si>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</si>
  <si>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</si>
  <si>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</si>
  <si>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</si>
  <si>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</si>
  <si>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</si>
  <si>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</si>
  <si>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</si>
  <si>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</si>
  <si>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</si>
  <si>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</si>
  <si>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</si>
  <si>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</si>
  <si>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</si>
  <si>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</si>
  <si>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</si>
  <si>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</si>
  <si>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</si>
  <si>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</si>
  <si>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</si>
  <si>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</si>
  <si>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</si>
  <si>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</si>
  <si>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</si>
  <si>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</si>
  <si>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</si>
  <si>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</si>
  <si>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</si>
  <si>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</si>
  <si>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</si>
  <si>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</si>
  <si>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</si>
  <si>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</si>
  <si>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</si>
  <si>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</si>
  <si>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</si>
  <si>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</si>
  <si>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</si>
  <si>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</si>
  <si>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</si>
  <si>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</si>
  <si>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</si>
  <si>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</si>
  <si>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</si>
  <si>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</si>
  <si>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</si>
  <si>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</si>
  <si>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</si>
  <si>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</si>
  <si>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</si>
  <si>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</si>
  <si>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</si>
  <si>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</si>
  <si>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</si>
  <si>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</si>
  <si>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</si>
  <si>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</si>
  <si>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</si>
  <si>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</si>
  <si>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</si>
  <si>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</si>
  <si>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</si>
  <si>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</si>
  <si>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</si>
  <si>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</si>
  <si>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</si>
  <si>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</si>
  <si>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</si>
  <si>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</si>
  <si>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</si>
  <si>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</si>
  <si>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</si>
  <si>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</si>
  <si>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</si>
  <si>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</si>
  <si>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</si>
  <si>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</si>
  <si>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</si>
  <si>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</si>
  <si>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</si>
  <si>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</si>
  <si>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</si>
  <si>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</si>
  <si>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</si>
  <si>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</si>
  <si>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</si>
  <si>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</si>
  <si>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</si>
  <si>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</si>
  <si>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</si>
  <si>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</si>
  <si>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</si>
  <si>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</si>
  <si>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</si>
  <si>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</si>
  <si>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</si>
  <si>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</si>
  <si>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</si>
  <si>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</si>
  <si>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</si>
  <si>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</si>
  <si>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</si>
  <si>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</si>
  <si>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</si>
  <si>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</si>
  <si>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</si>
  <si>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</si>
  <si>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</si>
  <si>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</si>
  <si>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</si>
  <si>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</si>
  <si>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</si>
  <si>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</si>
  <si>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</si>
  <si>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</si>
  <si>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</si>
  <si>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</si>
  <si>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</si>
  <si>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</si>
  <si>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</si>
  <si>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</si>
  <si>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</si>
  <si>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</si>
  <si>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</si>
  <si>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</si>
  <si>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</si>
  <si>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</si>
  <si>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</si>
  <si>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</si>
  <si>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</si>
  <si>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</si>
  <si>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</si>
  <si>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</si>
  <si>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</si>
  <si>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</si>
  <si>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</si>
  <si>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</si>
  <si>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</si>
  <si>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</si>
  <si>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</si>
  <si>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</si>
  <si>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</si>
  <si>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</si>
  <si>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</si>
  <si>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</si>
  <si>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</si>
  <si>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</si>
  <si>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</si>
  <si>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</si>
  <si>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</si>
  <si>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</si>
  <si>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</si>
  <si>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</si>
  <si>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</si>
  <si>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</si>
  <si>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</si>
  <si>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</si>
  <si>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</si>
  <si>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</si>
  <si>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</si>
  <si>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</si>
  <si>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</si>
  <si>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</si>
  <si>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</si>
  <si>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</si>
  <si>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</si>
  <si>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</si>
  <si>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</si>
  <si>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</si>
  <si>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</si>
  <si>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</si>
  <si>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</si>
  <si>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</si>
  <si>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</si>
  <si>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</si>
  <si>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</si>
  <si>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</si>
  <si>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</si>
  <si>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</si>
  <si>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</si>
  <si>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</si>
  <si>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</si>
  <si>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</si>
  <si>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</si>
  <si>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</si>
  <si>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</si>
  <si>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</si>
  <si>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</si>
  <si>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</si>
  <si>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</si>
  <si>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</si>
  <si>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</si>
  <si>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</si>
  <si>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</si>
  <si>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</si>
  <si>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</si>
  <si>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</si>
  <si>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</si>
  <si>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</si>
  <si>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</si>
  <si>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</si>
  <si>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</si>
  <si>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</si>
  <si>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</si>
  <si>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</si>
  <si>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</si>
  <si>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</si>
  <si>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</si>
  <si>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</si>
  <si>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</si>
  <si>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</si>
  <si>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</si>
  <si>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</si>
  <si>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</si>
  <si>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</si>
  <si>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</si>
  <si>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</si>
  <si>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</si>
  <si>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</si>
  <si>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</si>
  <si>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</si>
  <si>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</si>
  <si>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</si>
  <si>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</si>
  <si>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</si>
  <si>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</si>
  <si>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</si>
  <si>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</si>
  <si>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</si>
  <si>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</si>
  <si>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</si>
  <si>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</si>
  <si>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</si>
  <si>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</si>
  <si>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</si>
  <si>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</si>
  <si>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</si>
  <si>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</si>
  <si>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</si>
  <si>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</si>
  <si>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</si>
  <si>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</si>
  <si>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</si>
  <si>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</si>
  <si>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</si>
  <si>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</si>
  <si>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</si>
  <si>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</si>
  <si>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</si>
  <si>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</si>
  <si>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</si>
  <si>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</si>
  <si>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</si>
  <si>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</si>
  <si>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</si>
  <si>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</si>
  <si>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</si>
  <si>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</si>
  <si>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</si>
  <si>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</si>
  <si>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</si>
  <si>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</si>
  <si>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</si>
  <si>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</si>
  <si>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</si>
  <si>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</si>
  <si>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</si>
  <si>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</si>
  <si>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</si>
  <si>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</si>
  <si>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</si>
  <si>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</si>
  <si>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</si>
  <si>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</si>
  <si>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</si>
  <si>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</si>
  <si>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</si>
  <si>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</si>
  <si>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</si>
  <si>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</si>
  <si>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</si>
  <si>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</si>
  <si>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</si>
  <si>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</si>
  <si>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</si>
  <si>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</si>
  <si>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</si>
  <si>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</si>
  <si>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</si>
  <si>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</si>
  <si>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</si>
  <si>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</si>
  <si>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</si>
  <si>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</si>
  <si>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</si>
  <si>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</si>
  <si>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</si>
  <si>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</si>
  <si>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</si>
  <si>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</si>
  <si>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</si>
  <si>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</si>
  <si>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</si>
  <si>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</si>
  <si>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</si>
  <si>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</si>
  <si>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</si>
  <si>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</si>
  <si>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</si>
  <si>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</si>
  <si>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</si>
  <si>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</si>
  <si>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</si>
  <si>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</si>
  <si>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</si>
  <si>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</si>
  <si>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</si>
  <si>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</si>
  <si>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</si>
  <si>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</si>
  <si>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</si>
  <si>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</si>
  <si>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</si>
  <si>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</si>
  <si>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</si>
  <si>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</si>
  <si>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</si>
  <si>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</si>
  <si>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</si>
  <si>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</si>
  <si>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</si>
  <si>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</si>
  <si>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</si>
  <si>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</si>
  <si>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</si>
  <si>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</si>
  <si>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</si>
  <si>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</si>
  <si>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</si>
  <si>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</si>
  <si>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</si>
  <si>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</si>
  <si>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</si>
  <si>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</si>
  <si>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</si>
  <si>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</si>
  <si>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</si>
  <si>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</si>
  <si>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</si>
  <si>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</si>
  <si>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</si>
  <si>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</si>
  <si>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</si>
  <si>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</si>
  <si>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</si>
  <si>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</si>
  <si>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</si>
  <si>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</si>
  <si>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</si>
  <si>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</si>
  <si>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</si>
  <si>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</si>
  <si>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</si>
  <si>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</si>
  <si>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</si>
  <si>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</si>
  <si>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</si>
  <si>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</si>
  <si>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</si>
  <si>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</si>
  <si>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</si>
  <si>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</si>
  <si>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</si>
  <si>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</si>
  <si>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</si>
  <si>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</si>
  <si>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</si>
  <si>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</si>
  <si>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</si>
  <si>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</si>
  <si>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</si>
  <si>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</si>
  <si>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</si>
  <si>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</si>
  <si>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</si>
  <si>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</si>
  <si>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</si>
  <si>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</si>
  <si>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</si>
  <si>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</si>
  <si>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</si>
  <si>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</si>
  <si>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</si>
  <si>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</si>
  <si>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</si>
  <si>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</si>
  <si>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</si>
  <si>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</si>
  <si>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</si>
  <si>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</si>
  <si>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</si>
  <si>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</si>
  <si>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</si>
  <si>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</si>
  <si>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</si>
  <si>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</si>
  <si>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</si>
  <si>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</si>
  <si>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</si>
  <si>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</si>
  <si>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</si>
  <si>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</si>
  <si>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</si>
  <si>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</si>
  <si>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</si>
  <si>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</si>
  <si>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</si>
  <si>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</si>
  <si>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</si>
  <si>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</si>
  <si>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</si>
  <si>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</si>
  <si>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</si>
  <si>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</si>
  <si>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</si>
  <si>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</si>
  <si>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</si>
  <si>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</si>
  <si>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</si>
  <si>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</si>
  <si>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</si>
  <si>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</si>
  <si>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</si>
  <si>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</si>
  <si>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</si>
  <si>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</si>
  <si>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</si>
  <si>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</si>
  <si>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</si>
  <si>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</si>
  <si>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</si>
  <si>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</si>
  <si>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</si>
  <si>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</si>
  <si>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</si>
  <si>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</si>
  <si>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</si>
  <si>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</si>
  <si>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</si>
  <si>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</si>
  <si>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</si>
  <si>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</si>
  <si>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</si>
  <si>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</si>
  <si>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</si>
  <si>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</si>
  <si>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</si>
  <si>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</si>
  <si>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</si>
  <si>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</si>
  <si>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</si>
  <si>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</si>
  <si>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</si>
  <si>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</si>
  <si>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</si>
  <si>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</si>
  <si>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</si>
  <si>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</si>
  <si>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</si>
  <si>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</si>
  <si>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</si>
  <si>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</si>
  <si>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</si>
  <si>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</si>
  <si>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</si>
  <si>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</si>
  <si>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</si>
  <si>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</si>
  <si>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</si>
  <si>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</si>
  <si>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</si>
  <si>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</si>
  <si>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</si>
  <si>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</si>
  <si>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</si>
  <si>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</si>
  <si>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</si>
  <si>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</si>
  <si>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</si>
  <si>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</si>
  <si>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</si>
  <si>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</si>
  <si>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</si>
  <si>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</si>
  <si>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</si>
  <si>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</si>
  <si>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</si>
  <si>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</si>
  <si>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</si>
  <si>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</si>
  <si>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</si>
  <si>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</si>
  <si>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</si>
  <si>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</si>
  <si>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</si>
  <si>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</si>
  <si>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</si>
  <si>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</si>
  <si>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</si>
  <si>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</si>
  <si>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</si>
  <si>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</si>
  <si>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</si>
  <si>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</si>
  <si>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</si>
  <si>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</si>
  <si>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</si>
  <si>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</si>
  <si>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</si>
  <si>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</si>
  <si>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</si>
  <si>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</si>
  <si>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</si>
  <si>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</si>
  <si>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</si>
  <si>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</si>
  <si>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</si>
  <si>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</si>
  <si>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</si>
  <si>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</si>
  <si>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</si>
  <si>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</si>
  <si>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</si>
  <si>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</si>
  <si>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</si>
  <si>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</si>
  <si>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</si>
  <si>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</si>
  <si>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</si>
  <si>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</si>
  <si>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</si>
  <si>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</si>
  <si>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</si>
  <si>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</si>
  <si>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</si>
  <si>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</si>
  <si>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</si>
  <si>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</si>
  <si>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</si>
  <si>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</si>
  <si>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</si>
  <si>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</si>
  <si>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</si>
  <si>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</si>
  <si>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</si>
  <si>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</si>
  <si>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</si>
  <si>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</si>
  <si>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</si>
  <si>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</si>
  <si>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</si>
  <si>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</si>
  <si>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</si>
  <si>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</si>
  <si>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</si>
  <si>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</si>
  <si>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</si>
  <si>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</si>
  <si>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</si>
  <si>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</si>
  <si>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</si>
  <si>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</si>
  <si>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</si>
  <si>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</si>
  <si>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</si>
  <si>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</si>
  <si>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</si>
  <si>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</si>
  <si>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</si>
  <si>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</si>
  <si>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</si>
  <si>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</si>
  <si>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</si>
  <si>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</si>
  <si>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</si>
  <si>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</si>
  <si>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</si>
  <si>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</si>
  <si>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</si>
  <si>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</si>
  <si>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</si>
  <si>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</si>
  <si>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</si>
  <si>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</si>
  <si>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</si>
  <si>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</si>
  <si>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</si>
  <si>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</si>
  <si>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</si>
  <si>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</si>
  <si>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</si>
  <si>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</si>
  <si>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</si>
  <si>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</si>
  <si>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</si>
  <si>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</si>
  <si>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</si>
  <si>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</si>
  <si>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</si>
  <si>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</si>
  <si>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</si>
  <si>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</si>
  <si>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</si>
  <si>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</si>
  <si>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</si>
  <si>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</si>
  <si>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</si>
  <si>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</si>
  <si>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</si>
  <si>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</si>
  <si>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</si>
  <si>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</si>
  <si>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</si>
  <si>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</si>
  <si>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</si>
  <si>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</si>
  <si>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</si>
  <si>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</si>
  <si>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</si>
  <si>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</si>
  <si>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</si>
  <si>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</si>
  <si>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</si>
  <si>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</si>
  <si>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</si>
  <si>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</si>
  <si>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</si>
  <si>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</si>
  <si>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</si>
  <si>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</si>
  <si>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</si>
  <si>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</si>
  <si>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</si>
  <si>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</si>
  <si>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</si>
  <si>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</si>
  <si>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</si>
  <si>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</si>
  <si>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</si>
  <si>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</si>
  <si>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</si>
  <si>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</si>
  <si>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</si>
  <si>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</si>
  <si>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</si>
  <si>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</si>
  <si>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</si>
  <si>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</si>
  <si>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</si>
  <si>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</si>
  <si>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</si>
  <si>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</si>
  <si>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</si>
  <si>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</si>
  <si>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</si>
  <si>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</si>
  <si>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</si>
  <si>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</si>
  <si>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</si>
  <si>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</si>
  <si>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</si>
  <si>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</si>
  <si>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</si>
  <si>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</si>
  <si>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</si>
  <si>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</si>
  <si>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</si>
  <si>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</si>
  <si>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</si>
  <si>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</si>
  <si>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</si>
  <si>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</si>
  <si>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</si>
  <si>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</si>
  <si>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</si>
  <si>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</si>
  <si>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</si>
  <si>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</si>
  <si>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</si>
  <si>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</si>
  <si>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</si>
  <si>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</si>
  <si>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</si>
  <si>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</si>
  <si>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</si>
  <si>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</si>
  <si>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</si>
  <si>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</si>
  <si>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</si>
  <si>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</si>
  <si>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</si>
  <si>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</si>
  <si>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</si>
  <si>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</si>
  <si>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</si>
  <si>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</si>
  <si>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</si>
  <si>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</si>
  <si>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</si>
  <si>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</si>
  <si>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</si>
  <si>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</si>
  <si>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</si>
  <si>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</si>
  <si>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</si>
  <si>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</si>
  <si>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</si>
  <si>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</si>
  <si>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</si>
  <si>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</si>
  <si>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</si>
  <si>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</si>
  <si>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</si>
  <si>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</si>
  <si>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</si>
  <si>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</si>
  <si>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</si>
  <si>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</si>
  <si>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</si>
  <si>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</si>
  <si>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</si>
  <si>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</si>
  <si>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</si>
  <si>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</si>
  <si>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</si>
  <si>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</si>
  <si>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</si>
  <si>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</si>
  <si>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</si>
  <si>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</si>
  <si>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</si>
  <si>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</si>
  <si>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</si>
  <si>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</si>
  <si>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</si>
  <si>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</si>
  <si>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</si>
  <si>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</si>
  <si>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</si>
  <si>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</si>
  <si>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</si>
  <si>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</si>
  <si>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</si>
  <si>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</si>
  <si>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</si>
  <si>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</si>
  <si>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</si>
  <si>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</si>
  <si>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</si>
  <si>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</si>
  <si>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</si>
  <si>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</si>
  <si>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</si>
  <si>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</si>
  <si>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</si>
  <si>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</si>
  <si>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</si>
  <si>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</si>
  <si>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</si>
  <si>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</si>
  <si>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</si>
  <si>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</si>
  <si>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</si>
  <si>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</si>
  <si>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</si>
  <si>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</si>
  <si>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</si>
  <si>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</si>
  <si>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</si>
  <si>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</si>
  <si>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</si>
  <si>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</si>
  <si>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</si>
  <si>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</si>
  <si>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</si>
  <si>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</si>
  <si>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</si>
  <si>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</si>
  <si>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</si>
  <si>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</si>
  <si>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</si>
  <si>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</si>
  <si>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</si>
  <si>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</si>
  <si>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</si>
  <si>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</si>
  <si>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</si>
  <si>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</si>
  <si>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</si>
  <si>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</si>
  <si>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</si>
  <si>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</si>
  <si>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</si>
  <si>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</si>
  <si>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</si>
  <si>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</si>
  <si>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</si>
  <si>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</si>
  <si>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</si>
  <si>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</si>
  <si>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</si>
  <si>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</si>
  <si>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</si>
  <si>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</si>
  <si>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</si>
  <si>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</si>
  <si>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</si>
  <si>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</si>
  <si>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</si>
  <si>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</si>
  <si>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</si>
  <si>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</si>
  <si>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</si>
  <si>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</si>
  <si>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</si>
  <si>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</si>
  <si>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</si>
  <si>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</si>
  <si>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</si>
  <si>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</si>
  <si>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</si>
  <si>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</si>
  <si>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</si>
  <si>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</si>
  <si>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</si>
  <si>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</si>
  <si>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</si>
  <si>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</si>
  <si>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</si>
  <si>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</si>
  <si>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</si>
  <si>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</si>
  <si>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</si>
  <si>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</si>
  <si>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</si>
  <si>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</si>
  <si>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</si>
  <si>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</si>
  <si>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</si>
  <si>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</si>
  <si>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</si>
  <si>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</si>
  <si>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</si>
  <si>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</si>
  <si>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</si>
  <si>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</si>
  <si>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</si>
  <si>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</si>
  <si>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</si>
  <si>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</si>
  <si>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</si>
  <si>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</si>
  <si>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</si>
  <si>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</si>
  <si>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</si>
  <si>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</si>
  <si>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</si>
  <si>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</si>
  <si>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</si>
  <si>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</si>
  <si>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</si>
  <si>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</si>
  <si>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</si>
  <si>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</si>
  <si>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</si>
  <si>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</si>
  <si>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</si>
  <si>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</si>
  <si>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</si>
  <si>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</si>
  <si>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</si>
  <si>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</si>
  <si>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</si>
  <si>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</si>
  <si>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</si>
  <si>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</si>
  <si>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</si>
  <si>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</si>
  <si>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</si>
  <si>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</si>
  <si>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</si>
  <si>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</si>
  <si>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</si>
  <si>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</si>
  <si>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</si>
  <si>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</si>
  <si>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</si>
  <si>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</si>
  <si>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</si>
  <si>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</si>
  <si>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</si>
  <si>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</si>
  <si>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</si>
  <si>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</si>
  <si>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</si>
  <si>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</si>
  <si>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</si>
  <si>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</si>
  <si>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</si>
  <si>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</si>
  <si>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</si>
  <si>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</si>
  <si>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</si>
  <si>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</si>
  <si>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</si>
  <si>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</si>
  <si>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</si>
  <si>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</si>
  <si>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</si>
  <si>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</si>
  <si>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</si>
  <si>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</si>
  <si>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</si>
  <si>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</si>
  <si>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</si>
  <si>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</si>
  <si>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</si>
  <si>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</si>
  <si>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</si>
  <si>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</si>
  <si>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</si>
  <si>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</si>
  <si>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</si>
  <si>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</si>
  <si>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</si>
  <si>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</si>
  <si>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</si>
  <si>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</si>
  <si>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</si>
  <si>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</si>
  <si>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</si>
  <si>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</si>
  <si>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</si>
  <si>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</si>
  <si>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</si>
  <si>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</si>
  <si>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</si>
  <si>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</si>
  <si>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</si>
  <si>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</si>
  <si>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</si>
  <si>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</si>
  <si>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</si>
  <si>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</si>
  <si>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</si>
  <si>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</si>
  <si>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</si>
  <si>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</si>
  <si>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</si>
  <si>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</si>
  <si>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</si>
  <si>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</si>
  <si>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</si>
  <si>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</si>
  <si>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</si>
  <si>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</si>
  <si>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</si>
  <si>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</si>
  <si>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</si>
  <si>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</si>
  <si>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</si>
  <si>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</si>
  <si>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</si>
  <si>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</si>
  <si>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</si>
  <si>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</si>
  <si>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</si>
  <si>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</si>
  <si>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</si>
  <si>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</si>
  <si>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</si>
  <si>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</si>
  <si>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</si>
  <si>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</si>
  <si>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</si>
  <si>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</si>
  <si>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</si>
  <si>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</si>
  <si>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</si>
  <si>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</si>
  <si>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</si>
  <si>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</si>
  <si>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</si>
  <si>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</si>
  <si>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</si>
  <si>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</si>
  <si>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</si>
  <si>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</si>
  <si>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</si>
  <si>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</si>
  <si>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</si>
  <si>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</si>
  <si>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</si>
  <si>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</si>
  <si>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</si>
  <si>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</si>
  <si>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</si>
  <si>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</si>
  <si>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</si>
  <si>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</si>
  <si>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</si>
  <si>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</si>
  <si>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</si>
  <si>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</si>
  <si>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</si>
  <si>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</si>
  <si>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</si>
  <si>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</si>
  <si>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</si>
  <si>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</si>
  <si>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</si>
  <si>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</si>
  <si>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</si>
  <si>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</si>
  <si>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</si>
  <si>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</si>
  <si>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</si>
  <si>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</si>
  <si>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</si>
  <si>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</si>
  <si>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</si>
  <si>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</si>
  <si>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</si>
  <si>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</si>
  <si>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</si>
  <si>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</si>
  <si>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</si>
  <si>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</si>
  <si>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</si>
  <si>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</si>
  <si>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</si>
  <si>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</si>
  <si>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</si>
  <si>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</si>
  <si>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</si>
  <si>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</si>
  <si>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</si>
  <si>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</si>
  <si>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</si>
  <si>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</si>
  <si>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</si>
  <si>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</si>
  <si>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</si>
  <si>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</si>
  <si>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</si>
  <si>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</si>
  <si>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</si>
  <si>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</si>
  <si>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</si>
  <si>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</si>
  <si>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</si>
  <si>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</si>
  <si>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</si>
  <si>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</si>
  <si>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</si>
  <si>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</si>
  <si>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</si>
  <si>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</si>
  <si>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</si>
  <si>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</si>
  <si>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</si>
  <si>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</si>
  <si>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</si>
  <si>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</si>
  <si>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</si>
  <si>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</si>
  <si>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</si>
  <si>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</si>
  <si>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</si>
  <si>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</si>
  <si>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</si>
  <si>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</si>
  <si>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</si>
  <si>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</si>
  <si>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</si>
  <si>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</si>
  <si>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</si>
  <si>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</si>
  <si>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</si>
  <si>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</si>
  <si>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</si>
  <si>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</si>
  <si>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</si>
  <si>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</si>
  <si>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</si>
  <si>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</si>
  <si>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</si>
  <si>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</si>
  <si>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</si>
  <si>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</si>
  <si>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</si>
  <si>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</si>
  <si>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</si>
  <si>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</si>
  <si>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</si>
  <si>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</si>
  <si>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</si>
  <si>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</si>
  <si>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</si>
  <si>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</si>
  <si>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</si>
  <si>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</si>
  <si>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</si>
  <si>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</si>
  <si>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</si>
  <si>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</si>
  <si>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</si>
  <si>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</si>
  <si>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</si>
  <si>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</si>
  <si>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</si>
  <si>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</si>
  <si>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</si>
  <si>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</si>
  <si>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</si>
  <si>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</si>
  <si>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</si>
  <si>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</si>
  <si>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</si>
  <si>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</si>
  <si>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</si>
  <si>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</si>
  <si>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</si>
  <si>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</si>
  <si>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</si>
  <si>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</si>
  <si>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</si>
  <si>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</si>
  <si>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</si>
  <si>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</si>
  <si>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</si>
  <si>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</si>
  <si>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</si>
  <si>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</si>
  <si>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</si>
  <si>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</si>
  <si>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</si>
  <si>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</si>
  <si>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</si>
  <si>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</si>
  <si>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</si>
  <si>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</si>
  <si>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</si>
  <si>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</si>
  <si>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</si>
  <si>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</si>
  <si>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</si>
  <si>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</si>
  <si>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</si>
  <si>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</si>
  <si>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</si>
  <si>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</si>
  <si>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</si>
  <si>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</si>
  <si>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</si>
  <si>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</si>
  <si>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</si>
  <si>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</si>
  <si>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</si>
  <si>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</si>
  <si>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</si>
  <si>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</si>
  <si>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</si>
  <si>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</si>
  <si>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</si>
  <si>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</si>
  <si>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</si>
  <si>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</si>
  <si>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</si>
  <si>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</si>
  <si>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</si>
  <si>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</si>
  <si>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</si>
  <si>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</si>
  <si>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</si>
  <si>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</si>
  <si>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</si>
  <si>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</si>
  <si>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</si>
  <si>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</si>
  <si>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</si>
  <si>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</si>
  <si>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</si>
  <si>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</si>
  <si>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</si>
  <si>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</si>
  <si>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</si>
  <si>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</si>
  <si>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</si>
  <si>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</si>
  <si>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</si>
  <si>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</si>
  <si>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</si>
  <si>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</si>
  <si>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</si>
  <si>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</si>
  <si>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</si>
  <si>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</si>
  <si>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</si>
  <si>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</si>
  <si>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</si>
  <si>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</si>
  <si>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</si>
  <si>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</si>
  <si>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</si>
  <si>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</si>
  <si>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</si>
  <si>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</si>
  <si>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</si>
  <si>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</si>
  <si>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</si>
  <si>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</si>
  <si>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</si>
  <si>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</si>
  <si>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</si>
  <si>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</si>
  <si>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</si>
  <si>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</si>
  <si>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</si>
  <si>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</si>
  <si>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</si>
  <si>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</si>
  <si>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</si>
  <si>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</si>
  <si>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</si>
  <si>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</si>
  <si>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</si>
  <si>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</si>
  <si>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</si>
  <si>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</si>
  <si>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</si>
  <si>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</si>
  <si>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</si>
  <si>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</si>
  <si>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</si>
  <si>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</si>
  <si>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</si>
  <si>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</si>
  <si>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</si>
  <si>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</si>
  <si>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</si>
  <si>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</si>
  <si>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</si>
  <si>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</si>
  <si>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</si>
  <si>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</si>
  <si>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</si>
  <si>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</si>
  <si>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</si>
  <si>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</si>
  <si>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</si>
  <si>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</si>
  <si>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</si>
  <si>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</si>
  <si>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</si>
  <si>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</si>
  <si>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</si>
  <si>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</si>
  <si>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</si>
  <si>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</si>
  <si>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</si>
  <si>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</si>
  <si>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</si>
  <si>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</si>
  <si>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</si>
  <si>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</si>
  <si>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</si>
  <si>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</si>
  <si>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</si>
  <si>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</si>
  <si>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</si>
  <si>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</si>
  <si>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</si>
  <si>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</si>
  <si>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</si>
  <si>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</si>
  <si>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</si>
  <si>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</si>
  <si>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</si>
  <si>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</si>
  <si>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</si>
  <si>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</si>
  <si>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</si>
  <si>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</si>
  <si>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</si>
  <si>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</si>
  <si>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</si>
  <si>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</si>
  <si>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</si>
  <si>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</si>
  <si>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</si>
  <si>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</si>
  <si>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</si>
  <si>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</si>
  <si>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</si>
  <si>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</si>
  <si>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</si>
  <si>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</si>
  <si>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</si>
  <si>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</si>
  <si>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</si>
  <si>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</si>
  <si>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</si>
  <si>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</si>
  <si>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</si>
  <si>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</si>
  <si>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</si>
  <si>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</si>
  <si>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</si>
  <si>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</si>
  <si>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</si>
  <si>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</si>
  <si>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</si>
  <si>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</si>
  <si>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</si>
  <si>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</si>
  <si>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</si>
  <si>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</si>
  <si>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</si>
  <si>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</si>
  <si>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</si>
  <si>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</si>
  <si>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</si>
  <si>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</si>
  <si>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</si>
  <si>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</si>
  <si>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</si>
  <si>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</si>
  <si>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</si>
  <si>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</si>
  <si>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</si>
  <si>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</si>
  <si>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</si>
  <si>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</si>
  <si>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</si>
  <si>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</si>
  <si>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</si>
  <si>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</si>
  <si>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</si>
  <si>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</si>
  <si>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</si>
  <si>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</si>
  <si>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</si>
  <si>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</si>
  <si>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</si>
  <si>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</si>
  <si>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</si>
  <si>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</si>
  <si>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</si>
  <si>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</si>
  <si>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</si>
  <si>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</si>
  <si>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</si>
  <si>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</si>
  <si>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</si>
  <si>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</si>
  <si>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</si>
  <si>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</si>
  <si>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</si>
  <si>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</si>
  <si>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</si>
  <si>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</si>
  <si>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</si>
  <si>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</si>
  <si>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</si>
  <si>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</si>
  <si>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</si>
  <si>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</si>
  <si>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</si>
  <si>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</si>
  <si>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</si>
  <si>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</si>
  <si>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</si>
  <si>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</si>
  <si>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</si>
  <si>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</si>
  <si>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</si>
  <si>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</si>
  <si>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</si>
  <si>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</si>
  <si>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</si>
  <si>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</si>
  <si>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</si>
  <si>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</si>
  <si>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</si>
  <si>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</si>
  <si>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</si>
  <si>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</si>
  <si>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</si>
  <si>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</si>
  <si>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</si>
  <si>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</si>
  <si>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</si>
  <si>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</si>
  <si>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</si>
  <si>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</si>
  <si>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</si>
  <si>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</si>
  <si>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</si>
  <si>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</si>
  <si>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</si>
  <si>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</si>
  <si>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</si>
  <si>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</si>
  <si>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</si>
  <si>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</si>
  <si>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</si>
  <si>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</si>
  <si>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</si>
  <si>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</si>
  <si>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</si>
  <si>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</si>
  <si>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</si>
  <si>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</si>
  <si>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</si>
  <si>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</si>
  <si>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</si>
  <si>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</si>
  <si>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</si>
  <si>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</si>
  <si>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</si>
  <si>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</si>
  <si>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</si>
  <si>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</si>
  <si>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</si>
  <si>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</si>
  <si>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</si>
  <si>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</si>
  <si>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</si>
  <si>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</si>
  <si>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</si>
  <si>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</si>
  <si>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</si>
  <si>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</si>
  <si>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</si>
  <si>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</si>
  <si>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</si>
  <si>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</si>
  <si>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</si>
  <si>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</si>
  <si>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</si>
  <si>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</si>
  <si>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</si>
  <si>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</si>
  <si>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</si>
  <si>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</si>
  <si>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</si>
  <si>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</si>
  <si>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</si>
  <si>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</si>
  <si>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</si>
  <si>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</si>
  <si>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</si>
  <si>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</si>
  <si>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</si>
  <si>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</si>
  <si>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</si>
  <si>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</si>
  <si>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</si>
  <si>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</si>
  <si>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</si>
  <si>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</si>
  <si>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</si>
  <si>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</si>
  <si>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</si>
  <si>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</si>
  <si>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</si>
  <si>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</si>
  <si>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</si>
  <si>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</si>
  <si>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</si>
  <si>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</si>
  <si>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</si>
  <si>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</si>
  <si>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</si>
  <si>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</si>
  <si>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</si>
  <si>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</si>
  <si>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</si>
  <si>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</si>
  <si>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</si>
  <si>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</si>
  <si>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</si>
  <si>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</si>
  <si>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</si>
  <si>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</si>
  <si>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</si>
  <si>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</si>
  <si>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</si>
  <si>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</si>
  <si>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</si>
  <si>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</si>
  <si>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</si>
  <si>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</si>
  <si>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</si>
  <si>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</si>
  <si>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</si>
  <si>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</si>
  <si>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</si>
  <si>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</si>
  <si>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</si>
  <si>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</si>
  <si>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</si>
  <si>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</si>
  <si>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</si>
  <si>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</si>
  <si>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</si>
  <si>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</si>
  <si>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</si>
  <si>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</si>
  <si>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</si>
  <si>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</si>
  <si>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</si>
  <si>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</si>
  <si>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</si>
  <si>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</si>
  <si>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</si>
  <si>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</si>
  <si>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</si>
  <si>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</si>
  <si>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</si>
  <si>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</si>
  <si>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</si>
  <si>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</si>
  <si>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</si>
  <si>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</si>
  <si>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</si>
  <si>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</si>
  <si>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</si>
  <si>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</si>
  <si>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</si>
  <si>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</si>
  <si>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</si>
  <si>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</si>
  <si>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</si>
  <si>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</si>
  <si>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</si>
  <si>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</si>
  <si>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</si>
  <si>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</si>
  <si>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</si>
  <si>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</si>
  <si>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</si>
  <si>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</si>
  <si>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</si>
  <si>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</si>
  <si>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</si>
  <si>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</si>
  <si>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</si>
  <si>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</si>
  <si>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</si>
  <si>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</si>
  <si>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</si>
  <si>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</si>
  <si>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</si>
  <si>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</si>
  <si>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</si>
  <si>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</si>
  <si>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</si>
  <si>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</si>
  <si>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</si>
  <si>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</si>
  <si>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</si>
  <si>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</si>
  <si>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</si>
  <si>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</si>
  <si>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</si>
  <si>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</si>
  <si>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</si>
  <si>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</si>
  <si>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</si>
  <si>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</si>
  <si>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</si>
  <si>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</si>
  <si>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</si>
  <si>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</si>
  <si>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</si>
  <si>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</si>
  <si>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</si>
  <si>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</si>
  <si>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</si>
  <si>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</si>
  <si>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</si>
  <si>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</si>
  <si>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</si>
  <si>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</si>
  <si>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</si>
  <si>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</si>
  <si>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</si>
  <si>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</si>
  <si>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</si>
  <si>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</si>
  <si>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</si>
  <si>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</si>
  <si>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</si>
  <si>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</si>
  <si>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</si>
  <si>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</si>
  <si>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</si>
  <si>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</si>
  <si>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</si>
  <si>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</si>
  <si>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</si>
  <si>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</si>
  <si>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</si>
  <si>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</si>
  <si>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</si>
  <si>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</si>
  <si>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</si>
  <si>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</si>
  <si>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</si>
  <si>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</si>
  <si>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</si>
  <si>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</si>
  <si>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</si>
  <si>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</si>
  <si>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</si>
  <si>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</si>
  <si>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</si>
  <si>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</si>
  <si>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</si>
  <si>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</si>
  <si>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</si>
  <si>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</si>
  <si>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</si>
  <si>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</si>
  <si>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</si>
  <si>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</si>
  <si>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</si>
  <si>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</si>
  <si>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</si>
  <si>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</si>
  <si>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</si>
  <si>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</si>
  <si>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</si>
  <si>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</si>
  <si>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</si>
  <si>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</si>
  <si>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</si>
  <si>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</si>
  <si>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</si>
  <si>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</si>
  <si>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</si>
  <si>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</si>
  <si>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</si>
  <si>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</si>
  <si>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</si>
  <si>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</si>
  <si>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</si>
  <si>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</si>
  <si>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</si>
  <si>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</si>
  <si>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</si>
  <si>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</si>
  <si>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</si>
  <si>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</si>
  <si>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</si>
  <si>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</si>
  <si>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</si>
  <si>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</si>
  <si>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</si>
  <si>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</si>
  <si>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</si>
  <si>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</si>
  <si>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</si>
  <si>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</si>
  <si>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</si>
  <si>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</si>
  <si>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</si>
  <si>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</si>
  <si>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</si>
  <si>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</si>
  <si>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</si>
  <si>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</si>
  <si>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</si>
  <si>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</si>
  <si>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</si>
  <si>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</si>
  <si>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</si>
  <si>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</si>
  <si>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</si>
  <si>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</si>
  <si>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</si>
  <si>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</si>
  <si>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</si>
  <si>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</si>
  <si>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</si>
  <si>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</si>
  <si>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</si>
  <si>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</si>
  <si>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</si>
  <si>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</si>
  <si>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</si>
  <si>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</si>
  <si>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</si>
  <si>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</si>
  <si>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</si>
  <si>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</si>
  <si>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</si>
  <si>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</si>
  <si>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</si>
  <si>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</si>
  <si>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</si>
  <si>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</si>
  <si>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</si>
  <si>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</si>
  <si>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</si>
  <si>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</si>
  <si>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</si>
  <si>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</si>
  <si>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</si>
  <si>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</si>
  <si>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</si>
  <si>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</si>
  <si>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</si>
  <si>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</si>
  <si>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</si>
  <si>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</si>
  <si>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</si>
  <si>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</si>
  <si>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</si>
  <si>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</si>
  <si>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</si>
  <si>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</si>
  <si>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</si>
  <si>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</si>
  <si>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</si>
  <si>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</si>
  <si>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</si>
  <si>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</si>
  <si>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</si>
  <si>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</si>
  <si>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</si>
  <si>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</si>
  <si>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</si>
  <si>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</si>
  <si>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</si>
  <si>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</si>
  <si>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</si>
  <si>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</si>
  <si>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</si>
  <si>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</si>
  <si>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</si>
  <si>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</si>
  <si>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</si>
  <si>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</si>
  <si>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</si>
  <si>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</si>
  <si>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</si>
  <si>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</si>
  <si>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</si>
  <si>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</si>
  <si>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</si>
  <si>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</si>
  <si>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</si>
  <si>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</si>
  <si>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</si>
  <si>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</si>
  <si>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</si>
  <si>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</si>
  <si>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</si>
  <si>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</si>
  <si>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</si>
  <si>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</si>
  <si>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</si>
  <si>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</si>
  <si>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</si>
  <si>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</si>
  <si>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</si>
  <si>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</si>
  <si>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</si>
  <si>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</si>
  <si>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</si>
  <si>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</si>
  <si>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</si>
  <si>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</si>
  <si>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</si>
  <si>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</si>
  <si>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</si>
  <si>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</si>
  <si>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</si>
  <si>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</si>
  <si>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</si>
  <si>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</si>
  <si>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</si>
  <si>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</si>
  <si>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</si>
  <si>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</si>
  <si>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</si>
  <si>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</si>
  <si>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</si>
  <si>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</si>
  <si>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</si>
  <si>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</si>
  <si>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</si>
  <si>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</si>
  <si>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</si>
  <si>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</si>
  <si>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</si>
  <si>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</si>
  <si>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</si>
  <si>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</si>
  <si>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</si>
  <si>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</si>
  <si>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</si>
  <si>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</si>
  <si>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</si>
  <si>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</si>
  <si>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</si>
  <si>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</si>
  <si>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</si>
  <si>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</si>
  <si>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</si>
  <si>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</si>
  <si>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</si>
  <si>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</si>
  <si>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</si>
  <si>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</si>
  <si>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</si>
  <si>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</si>
  <si>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</si>
  <si>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</si>
  <si>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</si>
  <si>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</si>
  <si>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</si>
  <si>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</si>
  <si>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</si>
  <si>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</si>
  <si>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</si>
  <si>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</si>
  <si>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</si>
  <si>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</si>
  <si>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</si>
  <si>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</si>
  <si>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</si>
  <si>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</si>
  <si>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</si>
  <si>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</si>
  <si>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</si>
  <si>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</si>
  <si>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</si>
  <si>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</si>
  <si>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</si>
  <si>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</si>
  <si>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</si>
  <si>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</si>
  <si>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</si>
  <si>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</si>
  <si>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</si>
  <si>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</si>
  <si>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</si>
  <si>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</si>
  <si>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</si>
  <si>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</si>
  <si>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</si>
  <si>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</si>
  <si>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</si>
  <si>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</si>
  <si>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</si>
  <si>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</si>
  <si>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</si>
  <si>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</si>
  <si>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</si>
  <si>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</si>
  <si>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</si>
  <si>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</si>
  <si>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</si>
  <si>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</si>
  <si>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</si>
  <si>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</si>
  <si>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</si>
  <si>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</si>
  <si>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</si>
  <si>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</si>
  <si>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</si>
  <si>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</si>
  <si>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</si>
  <si>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</si>
  <si>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</si>
  <si>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</si>
  <si>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</si>
  <si>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</si>
  <si>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</si>
  <si>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</si>
  <si>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</si>
  <si>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</si>
  <si>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</si>
  <si>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</si>
  <si>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</si>
  <si>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</si>
  <si>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</si>
  <si>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</si>
  <si>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</si>
  <si>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</si>
  <si>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</si>
  <si>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</si>
  <si>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</si>
  <si>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</si>
  <si>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</si>
  <si>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</si>
  <si>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</si>
  <si>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</si>
  <si>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</si>
  <si>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</si>
  <si>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</si>
  <si>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</si>
  <si>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</si>
  <si>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</si>
  <si>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</si>
  <si>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</si>
  <si>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</si>
  <si>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</si>
  <si>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</si>
  <si>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</si>
  <si>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</si>
  <si>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</si>
  <si>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</si>
  <si>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</si>
  <si>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</si>
  <si>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</si>
  <si>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</si>
  <si>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</si>
  <si>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</si>
  <si>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</si>
  <si>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</si>
  <si>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</si>
  <si>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</si>
  <si>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</si>
  <si>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</si>
  <si>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</si>
  <si>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</si>
  <si>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</si>
  <si>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</si>
  <si>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</si>
  <si>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</si>
  <si>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</si>
  <si>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</si>
  <si>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</si>
  <si>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</si>
  <si>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</si>
  <si>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</si>
  <si>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</si>
  <si>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</si>
  <si>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</si>
  <si>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</si>
  <si>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</si>
  <si>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</si>
  <si>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</si>
  <si>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</si>
  <si>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</si>
  <si>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</si>
  <si>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</si>
  <si>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</si>
  <si>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</si>
  <si>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</si>
  <si>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</si>
  <si>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</si>
  <si>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</si>
  <si>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</si>
  <si>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</si>
  <si>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</si>
  <si>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</si>
  <si>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</si>
  <si>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</si>
  <si>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</si>
  <si>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</si>
  <si>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</si>
  <si>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</si>
  <si>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</si>
  <si>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</si>
  <si>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</si>
  <si>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</si>
  <si>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</si>
  <si>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</si>
  <si>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</si>
  <si>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</si>
  <si>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</si>
  <si>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</si>
  <si>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</si>
  <si>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</si>
  <si>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</si>
  <si>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</si>
  <si>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</si>
  <si>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</si>
  <si>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</si>
  <si>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</si>
  <si>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</si>
  <si>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</si>
  <si>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</si>
  <si>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</si>
  <si>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</si>
  <si>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</si>
  <si>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</si>
  <si>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</si>
  <si>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</si>
  <si>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</si>
  <si>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</si>
  <si>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</si>
  <si>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</si>
  <si>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</si>
  <si>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</si>
  <si>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</si>
  <si>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</si>
  <si>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</si>
  <si>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</si>
  <si>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</si>
  <si>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</si>
  <si>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</si>
  <si>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</si>
  <si>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</si>
  <si>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</si>
  <si>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</si>
  <si>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</si>
  <si>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</si>
  <si>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</si>
  <si>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</si>
  <si>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</si>
  <si>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</si>
  <si>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</si>
  <si>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</si>
  <si>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</si>
  <si>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</si>
  <si>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</si>
  <si>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</si>
  <si>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</si>
  <si>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</si>
  <si>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</si>
  <si>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</si>
  <si>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</si>
  <si>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</si>
  <si>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</si>
  <si>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</si>
  <si>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</si>
  <si>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</si>
  <si>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</si>
  <si>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</si>
  <si>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</si>
  <si>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</si>
  <si>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</si>
  <si>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</si>
  <si>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</si>
  <si>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</si>
  <si>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</si>
  <si>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</si>
  <si>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</si>
  <si>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</si>
  <si>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</si>
  <si>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</si>
  <si>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</si>
  <si>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</si>
  <si>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</si>
  <si>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</si>
  <si>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</si>
  <si>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</si>
  <si>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</si>
  <si>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</si>
  <si>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</si>
  <si>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</si>
  <si>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</si>
  <si>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</si>
  <si>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</si>
  <si>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</si>
  <si>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</si>
  <si>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</si>
  <si>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</si>
  <si>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</si>
  <si>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</si>
  <si>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</si>
  <si>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</si>
  <si>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</si>
  <si>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</si>
  <si>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</si>
  <si>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</si>
  <si>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</si>
  <si>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</si>
  <si>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</si>
  <si>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</si>
  <si>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</si>
  <si>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</si>
  <si>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</si>
  <si>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</si>
  <si>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</si>
  <si>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</si>
  <si>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</si>
  <si>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</si>
  <si>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</si>
  <si>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</si>
  <si>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</si>
  <si>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</si>
  <si>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</si>
  <si>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</si>
  <si>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</si>
  <si>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</si>
  <si>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</si>
  <si>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</si>
  <si>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</si>
  <si>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</si>
  <si>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</si>
  <si>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</si>
  <si>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</si>
  <si>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</si>
  <si>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</si>
  <si>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</si>
  <si>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</si>
  <si>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</si>
  <si>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</si>
  <si>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</si>
  <si>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</si>
  <si>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</si>
  <si>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</si>
  <si>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</si>
  <si>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</si>
  <si>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</si>
  <si>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</si>
  <si>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</si>
  <si>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</si>
  <si>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</si>
  <si>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</si>
  <si>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</si>
  <si>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</si>
  <si>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</si>
  <si>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</si>
  <si>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</si>
  <si>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</si>
  <si>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</si>
  <si>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</si>
  <si>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</si>
  <si>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</si>
  <si>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</si>
  <si>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</si>
  <si>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</si>
  <si>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</si>
  <si>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</si>
  <si>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</si>
  <si>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</si>
  <si>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</si>
  <si>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</si>
  <si>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</si>
  <si>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</si>
  <si>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</si>
  <si>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</si>
  <si>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</si>
  <si>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</si>
  <si>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</si>
  <si>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</si>
  <si>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</si>
  <si>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</si>
  <si>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</si>
  <si>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</si>
  <si>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</si>
  <si>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</si>
  <si>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</si>
  <si>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</si>
  <si>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</si>
  <si>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</si>
  <si>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</si>
  <si>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</si>
  <si>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</si>
  <si>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</si>
  <si>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</si>
  <si>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</si>
  <si>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</si>
  <si>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</si>
  <si>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</si>
  <si>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</si>
  <si>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</si>
  <si>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</si>
  <si>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</si>
  <si>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</si>
  <si>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</si>
  <si>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</si>
  <si>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</si>
  <si>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</si>
  <si>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</si>
  <si>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</si>
  <si>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</si>
  <si>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</si>
  <si>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</si>
  <si>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</si>
  <si>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</si>
  <si>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</si>
  <si>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</si>
  <si>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</si>
  <si>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</si>
  <si>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</si>
  <si>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</si>
  <si>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</si>
  <si>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</si>
  <si>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</si>
  <si>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</si>
  <si>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</si>
  <si>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</si>
  <si>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</si>
  <si>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</si>
  <si>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</si>
  <si>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</si>
  <si>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</si>
  <si>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</si>
  <si>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</si>
  <si>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</si>
  <si>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</si>
  <si>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</si>
  <si>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</si>
  <si>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</si>
  <si>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</si>
  <si>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</si>
  <si>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</si>
  <si>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</si>
  <si>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</si>
  <si>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</si>
  <si>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</si>
  <si>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</si>
  <si>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</si>
  <si>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</si>
  <si>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</si>
  <si>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</si>
  <si>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</si>
  <si>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</si>
  <si>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</si>
  <si>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</si>
  <si>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</si>
  <si>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</si>
  <si>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</si>
  <si>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</si>
  <si>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</si>
  <si>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</si>
  <si>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</si>
  <si>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</si>
  <si>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</si>
  <si>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</si>
  <si>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</si>
  <si>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</si>
  <si>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</si>
  <si>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</si>
  <si>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</si>
  <si>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</si>
  <si>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</si>
  <si>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</si>
  <si>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</si>
  <si>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</si>
  <si>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</si>
  <si>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</si>
  <si>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</si>
  <si>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</si>
  <si>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</si>
  <si>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</si>
  <si>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</si>
  <si>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</si>
  <si>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</si>
  <si>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</si>
  <si>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</si>
  <si>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</si>
  <si>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</si>
  <si>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</si>
  <si>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</si>
  <si>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</si>
  <si>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</si>
  <si>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</si>
  <si>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</si>
  <si>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</si>
  <si>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</si>
  <si>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</si>
  <si>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</si>
  <si>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</si>
  <si>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</si>
  <si>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</si>
  <si>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</si>
  <si>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</si>
  <si>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</si>
  <si>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</si>
  <si>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</si>
  <si>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</si>
  <si>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</si>
  <si>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</si>
  <si>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</si>
  <si>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</si>
  <si>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</si>
  <si>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</si>
  <si>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</si>
  <si>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</si>
  <si>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</si>
  <si>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</si>
  <si>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</si>
  <si>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</si>
  <si>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</si>
  <si>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</si>
  <si>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</si>
  <si>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</si>
  <si>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</si>
  <si>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</si>
  <si>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</si>
  <si>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</si>
  <si>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</si>
  <si>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</si>
  <si>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</si>
  <si>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</si>
  <si>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</si>
  <si>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</si>
  <si>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</si>
  <si>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</si>
  <si>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</si>
  <si>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</si>
  <si>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</si>
  <si>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</si>
  <si>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</si>
  <si>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</si>
  <si>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</si>
  <si>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</si>
  <si>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</si>
  <si>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</si>
  <si>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</si>
  <si>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</si>
  <si>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</si>
  <si>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</si>
  <si>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</si>
  <si>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</si>
  <si>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</si>
  <si>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</si>
  <si>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</si>
  <si>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</si>
  <si>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</si>
  <si>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</si>
  <si>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</si>
  <si>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</si>
  <si>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</si>
  <si>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</si>
  <si>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</si>
  <si>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</si>
  <si>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</si>
  <si>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</si>
  <si>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</si>
  <si>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</si>
  <si>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</si>
  <si>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</si>
  <si>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</si>
  <si>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</si>
  <si>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</si>
  <si>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</si>
  <si>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</si>
  <si>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</si>
  <si>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</si>
  <si>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</si>
  <si>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</si>
  <si>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</si>
  <si>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</si>
  <si>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</si>
  <si>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</si>
  <si>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</si>
  <si>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</si>
  <si>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</si>
  <si>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</si>
  <si>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</si>
  <si>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</si>
  <si>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</si>
  <si>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</si>
  <si>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</si>
  <si>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</si>
  <si>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</si>
  <si>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</si>
  <si>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</si>
  <si>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</si>
  <si>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</si>
  <si>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</si>
  <si>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</si>
  <si>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</si>
  <si>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</si>
  <si>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</si>
  <si>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</si>
  <si>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</si>
  <si>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</si>
  <si>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</si>
  <si>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</si>
  <si>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</si>
  <si>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</si>
  <si>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</si>
  <si>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</si>
  <si>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</si>
  <si>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</si>
  <si>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</si>
  <si>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</si>
  <si>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</si>
  <si>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</si>
  <si>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</si>
  <si>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</si>
  <si>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</si>
  <si>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</si>
  <si>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</si>
  <si>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</si>
  <si>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</si>
  <si>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</si>
  <si>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</si>
  <si>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</si>
  <si>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</si>
  <si>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</si>
  <si>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</si>
  <si>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</si>
  <si>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</si>
  <si>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</si>
  <si>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</si>
  <si>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</si>
  <si>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</si>
  <si>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</si>
  <si>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</si>
  <si>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</si>
  <si>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</si>
  <si>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</si>
  <si>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</si>
  <si>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</si>
  <si>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</si>
  <si>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</si>
  <si>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</si>
  <si>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</si>
  <si>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</si>
  <si>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</si>
  <si>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</si>
  <si>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</si>
  <si>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</si>
  <si>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</si>
  <si>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</si>
  <si>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</si>
  <si>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</si>
  <si>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</si>
  <si>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</si>
  <si>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</si>
  <si>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</si>
  <si>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</si>
  <si>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</si>
  <si>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</si>
  <si>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</si>
  <si>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</si>
  <si>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</si>
  <si>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</si>
  <si>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</si>
  <si>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</si>
  <si>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</si>
  <si>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</si>
  <si>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</si>
  <si>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</si>
  <si>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</si>
  <si>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</si>
  <si>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</si>
  <si>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</si>
  <si>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</si>
  <si>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</si>
  <si>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</si>
  <si>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</si>
  <si>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</si>
  <si>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</si>
  <si>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</si>
  <si>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</si>
  <si>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</si>
  <si>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</si>
  <si>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</si>
  <si>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</si>
  <si>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</si>
  <si>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</si>
  <si>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</si>
  <si>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</si>
  <si>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</si>
  <si>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</si>
  <si>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</si>
  <si>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</si>
  <si>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</si>
  <si>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</si>
  <si>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</si>
  <si>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</si>
  <si>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</si>
  <si>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</si>
  <si>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</si>
  <si>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</si>
  <si>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</si>
  <si>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</si>
  <si>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</si>
  <si>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</si>
  <si>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</si>
  <si>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</si>
  <si>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</si>
  <si>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</si>
  <si>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</si>
  <si>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</si>
  <si>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</si>
  <si>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</si>
  <si>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</si>
  <si>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</si>
  <si>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</si>
  <si>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</si>
  <si>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</si>
  <si>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</si>
  <si>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</si>
  <si>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</si>
  <si>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</si>
  <si>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</si>
  <si>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</si>
  <si>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</si>
  <si>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</si>
  <si>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</si>
  <si>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</si>
  <si>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</si>
  <si>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</si>
  <si>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</si>
  <si>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</si>
  <si>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</si>
  <si>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</si>
  <si>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</si>
  <si>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</si>
  <si>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</si>
  <si>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</si>
  <si>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</si>
  <si>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</si>
  <si>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</si>
  <si>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</si>
  <si>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</si>
  <si>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</si>
  <si>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</si>
  <si>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</si>
  <si>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</si>
  <si>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</si>
  <si>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</si>
  <si>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</si>
  <si>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</si>
  <si>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</si>
  <si>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</si>
  <si>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</si>
  <si>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</si>
  <si>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</si>
  <si>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</si>
  <si>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</si>
  <si>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</si>
  <si>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</si>
  <si>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</si>
  <si>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</si>
  <si>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</si>
  <si>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</si>
  <si>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</si>
  <si>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</si>
  <si>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</si>
  <si>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</si>
  <si>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</si>
  <si>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</si>
  <si>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</si>
  <si>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</si>
  <si>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</si>
  <si>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</si>
  <si>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</si>
  <si>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</si>
  <si>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</si>
  <si>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</si>
  <si>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</si>
  <si>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</si>
  <si>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</si>
  <si>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</si>
  <si>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</si>
  <si>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</si>
  <si>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</si>
  <si>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</si>
  <si>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</si>
  <si>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</si>
  <si>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</si>
  <si>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</si>
  <si>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</si>
  <si>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</si>
  <si>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</si>
  <si>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</si>
  <si>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</si>
  <si>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</si>
  <si>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</si>
  <si>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</si>
  <si>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</si>
  <si>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</si>
  <si>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</si>
  <si>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</si>
  <si>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</si>
  <si>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</si>
  <si>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</si>
  <si>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</si>
  <si>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</si>
  <si>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</si>
  <si>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</si>
  <si>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</si>
  <si>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</si>
  <si>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</si>
  <si>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</si>
  <si>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</si>
  <si>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</si>
  <si>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</si>
  <si>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</si>
  <si>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</si>
  <si>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</si>
  <si>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</si>
  <si>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</si>
  <si>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</si>
  <si>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</si>
  <si>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</si>
  <si>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</si>
  <si>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</si>
  <si>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</si>
  <si>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</si>
  <si>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</si>
  <si>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</si>
  <si>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</si>
  <si>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</si>
  <si>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</si>
  <si>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</si>
  <si>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</si>
  <si>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</si>
  <si>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</si>
  <si>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</si>
  <si>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</si>
  <si>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</si>
  <si>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</si>
  <si>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</si>
  <si>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</si>
  <si>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</si>
  <si>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</si>
  <si>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</si>
  <si>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</si>
  <si>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</si>
  <si>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</si>
  <si>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</si>
  <si>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</si>
  <si>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</si>
  <si>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</si>
  <si>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</si>
  <si>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</si>
  <si>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</si>
  <si>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</si>
  <si>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</si>
  <si>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</si>
  <si>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</si>
  <si>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</si>
  <si>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</si>
  <si>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</si>
  <si>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</si>
  <si>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</si>
  <si>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</si>
  <si>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</si>
  <si>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</si>
  <si>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</si>
  <si>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</si>
  <si>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</si>
  <si>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</si>
  <si>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</si>
  <si>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</si>
  <si>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</si>
  <si>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</si>
  <si>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</si>
  <si>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</si>
  <si>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</si>
  <si>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</si>
  <si>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</si>
  <si>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</si>
  <si>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</si>
  <si>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</si>
  <si>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</si>
  <si>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</si>
  <si>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</si>
  <si>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</si>
  <si>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</si>
  <si>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</si>
  <si>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</si>
  <si>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</si>
  <si>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</si>
  <si>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</si>
  <si>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</si>
  <si>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</si>
  <si>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</si>
  <si>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</si>
  <si>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</si>
  <si>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</si>
  <si>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</si>
  <si>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</si>
  <si>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</si>
  <si>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</si>
  <si>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</si>
  <si>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</si>
  <si>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</si>
  <si>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</si>
  <si>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</si>
  <si>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</si>
  <si>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</si>
  <si>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</si>
  <si>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</si>
  <si>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</si>
  <si>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</si>
  <si>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</si>
  <si>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</si>
  <si>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</si>
  <si>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</si>
  <si>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</si>
  <si>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</si>
  <si>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</si>
  <si>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</si>
  <si>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</si>
  <si>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</si>
  <si>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</si>
  <si>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</si>
  <si>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</si>
  <si>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</si>
  <si>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</si>
  <si>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</si>
  <si>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</si>
  <si>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</si>
  <si>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</si>
  <si>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</si>
  <si>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</si>
  <si>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</si>
  <si>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</si>
  <si>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</si>
  <si>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</si>
  <si>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</si>
  <si>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</si>
  <si>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</si>
  <si>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</si>
  <si>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</si>
  <si>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</si>
  <si>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</si>
  <si>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</si>
  <si>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</si>
  <si>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</si>
  <si>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</si>
  <si>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</si>
  <si>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</si>
  <si>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</si>
  <si>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</si>
  <si>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</si>
  <si>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</si>
  <si>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</si>
  <si>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</si>
  <si>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</si>
  <si>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</si>
  <si>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</si>
  <si>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</si>
  <si>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</si>
  <si>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</si>
  <si>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</si>
  <si>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</si>
  <si>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</si>
  <si>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</si>
  <si>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</si>
  <si>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</si>
  <si>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</si>
  <si>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</si>
  <si>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</si>
  <si>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</si>
  <si>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</si>
  <si>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</si>
  <si>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</si>
  <si>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</si>
  <si>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</si>
  <si>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</si>
  <si>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</si>
  <si>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</si>
  <si>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</si>
  <si>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</si>
  <si>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</si>
  <si>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</si>
  <si>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</si>
  <si>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</si>
  <si>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</si>
  <si>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</si>
  <si>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</si>
  <si>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</si>
  <si>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</si>
  <si>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</si>
  <si>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</si>
  <si>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</si>
  <si>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</si>
  <si>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</si>
  <si>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</si>
  <si>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</si>
  <si>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</si>
  <si>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</si>
  <si>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</si>
  <si>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</si>
  <si>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</si>
  <si>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</si>
  <si>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</si>
  <si>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</si>
  <si>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</si>
  <si>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</si>
  <si>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</si>
  <si>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</si>
  <si>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</si>
  <si>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</si>
  <si>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</si>
  <si>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</si>
  <si>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</si>
  <si>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</si>
  <si>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</si>
  <si>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</si>
  <si>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</si>
  <si>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</si>
  <si>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</si>
  <si>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</si>
  <si>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</si>
  <si>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</si>
  <si>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</si>
  <si>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</si>
  <si>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</si>
  <si>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</si>
  <si>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</si>
  <si>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</si>
  <si>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</si>
  <si>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</si>
  <si>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</si>
  <si>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</si>
  <si>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</si>
  <si>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</si>
  <si>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</si>
  <si>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</si>
  <si>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</si>
  <si>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</si>
  <si>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</si>
  <si>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</si>
  <si>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</si>
  <si>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</si>
  <si>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</si>
  <si>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</si>
  <si>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</si>
  <si>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</si>
  <si>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</si>
  <si>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</si>
  <si>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</si>
  <si>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</si>
  <si>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</si>
  <si>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</si>
  <si>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</si>
  <si>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</si>
  <si>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</si>
  <si>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</si>
  <si>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</si>
  <si>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</si>
  <si>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</si>
  <si>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</si>
  <si>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</si>
  <si>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</si>
  <si>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</si>
  <si>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</si>
  <si>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</si>
  <si>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</si>
  <si>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</si>
  <si>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</si>
  <si>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</si>
  <si>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</si>
  <si>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</si>
  <si>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</si>
  <si>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</si>
  <si>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</si>
  <si>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</si>
  <si>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</si>
  <si>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</si>
  <si>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</si>
  <si>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</si>
  <si>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</si>
  <si>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</si>
  <si>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</si>
  <si>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</si>
  <si>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</si>
  <si>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</si>
  <si>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</si>
  <si>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</si>
  <si>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</si>
  <si>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</si>
  <si>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</si>
  <si>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</si>
  <si>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</si>
  <si>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</si>
  <si>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</si>
  <si>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</si>
  <si>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</si>
  <si>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</si>
  <si>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</si>
  <si>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</si>
  <si>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</si>
  <si>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</si>
  <si>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</si>
  <si>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</si>
  <si>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</si>
  <si>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</si>
  <si>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</si>
  <si>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</si>
  <si>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</si>
  <si>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</si>
  <si>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</si>
  <si>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</si>
  <si>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</si>
  <si>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</si>
  <si>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</si>
  <si>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</si>
  <si>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</si>
  <si>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</si>
  <si>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</si>
  <si>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</si>
  <si>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</si>
  <si>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</si>
  <si>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</si>
  <si>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</si>
  <si>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</si>
  <si>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</si>
  <si>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</si>
  <si>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</si>
  <si>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</si>
  <si>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</si>
  <si>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</si>
  <si>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</si>
  <si>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</si>
  <si>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</si>
  <si>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</si>
  <si>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</si>
  <si>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</si>
  <si>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</si>
  <si>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</si>
  <si>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</si>
  <si>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</si>
  <si>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</si>
  <si>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</si>
  <si>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</si>
  <si>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</si>
  <si>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</si>
  <si>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</si>
  <si>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</si>
  <si>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</si>
  <si>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</si>
  <si>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</si>
  <si>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</si>
  <si>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</si>
  <si>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</si>
  <si>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</si>
  <si>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</si>
  <si>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</si>
  <si>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</si>
  <si>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</si>
  <si>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</si>
  <si>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</si>
  <si>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</si>
  <si>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</si>
  <si>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</si>
  <si>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</si>
  <si>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</si>
  <si>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</si>
  <si>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</si>
  <si>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</si>
  <si>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</si>
  <si>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</si>
  <si>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</si>
  <si>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</si>
  <si>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</si>
  <si>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</si>
  <si>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</si>
  <si>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</si>
  <si>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</si>
  <si>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</si>
  <si>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</si>
  <si>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</si>
  <si>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</si>
  <si>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</si>
  <si>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</si>
  <si>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</si>
  <si>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</si>
  <si>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</si>
  <si>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</si>
  <si>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</si>
  <si>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</si>
  <si>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</si>
  <si>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</si>
  <si>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</si>
  <si>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</si>
  <si>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</si>
  <si>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</si>
  <si>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</si>
  <si>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</si>
  <si>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</si>
  <si>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</si>
  <si>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</si>
  <si>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</si>
  <si>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</si>
  <si>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</si>
  <si>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</si>
  <si>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</si>
  <si>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</si>
  <si>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</si>
  <si>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</si>
  <si>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</si>
  <si>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</si>
  <si>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</si>
  <si>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</si>
  <si>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</si>
  <si>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</si>
  <si>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</si>
  <si>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</si>
  <si>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</si>
  <si>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</si>
  <si>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</si>
  <si>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</si>
  <si>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</si>
  <si>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</si>
  <si>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</si>
  <si>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</si>
  <si>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</si>
  <si>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</si>
  <si>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</si>
  <si>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</si>
  <si>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</si>
  <si>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</si>
  <si>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</si>
  <si>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</si>
  <si>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</si>
  <si>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</si>
  <si>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</si>
  <si>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</si>
  <si>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</si>
  <si>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</si>
  <si>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</si>
  <si>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</si>
  <si>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</si>
  <si>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</si>
  <si>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</si>
  <si>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</si>
  <si>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</si>
  <si>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</si>
  <si>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</si>
  <si>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</si>
  <si>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</si>
  <si>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</si>
  <si>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</si>
  <si>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</si>
  <si>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</si>
  <si>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</si>
  <si>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</si>
  <si>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</si>
  <si>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</si>
  <si>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</si>
  <si>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</si>
  <si>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</si>
  <si>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</si>
  <si>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</si>
  <si>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</si>
  <si>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</si>
  <si>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</si>
  <si>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</si>
  <si>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</si>
  <si>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</si>
  <si>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</si>
  <si>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</si>
  <si>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</si>
  <si>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</si>
  <si>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</si>
  <si>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</si>
  <si>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</si>
  <si>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</si>
  <si>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</si>
  <si>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</si>
  <si>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</si>
  <si>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</si>
  <si>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</si>
  <si>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</si>
  <si>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</si>
  <si>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</si>
  <si>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</si>
  <si>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</si>
  <si>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</si>
  <si>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</si>
  <si>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</si>
  <si>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</si>
  <si>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</si>
  <si>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</si>
  <si>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</si>
  <si>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</si>
  <si>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</si>
  <si>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</si>
  <si>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</si>
  <si>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</si>
  <si>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</si>
  <si>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</si>
  <si>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</si>
  <si>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</si>
  <si>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</si>
  <si>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</si>
  <si>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</si>
  <si>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</si>
  <si>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</si>
  <si>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</si>
  <si>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</si>
  <si>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</si>
  <si>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</si>
  <si>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</si>
  <si>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</si>
  <si>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</si>
  <si>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</si>
  <si>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</si>
  <si>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</si>
  <si>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</si>
  <si>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</si>
  <si>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</si>
  <si>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</si>
  <si>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</si>
  <si>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</si>
  <si>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</si>
  <si>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</si>
  <si>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</si>
  <si>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</si>
  <si>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</si>
  <si>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</si>
  <si>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</si>
  <si>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</si>
  <si>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</si>
  <si>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</si>
  <si>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</si>
  <si>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</si>
  <si>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</si>
  <si>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</si>
  <si>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</si>
  <si>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</si>
  <si>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</si>
  <si>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</si>
  <si>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</si>
  <si>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</si>
  <si>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</si>
  <si>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</si>
  <si>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</si>
  <si>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</si>
  <si>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</si>
  <si>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</si>
  <si>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</si>
  <si>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</si>
  <si>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</si>
  <si>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</si>
  <si>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</si>
  <si>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</si>
  <si>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</si>
  <si>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</si>
  <si>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</si>
  <si>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</si>
  <si>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</si>
  <si>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</si>
  <si>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</si>
  <si>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</si>
  <si>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</si>
  <si>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</si>
  <si>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</si>
  <si>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</si>
  <si>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</si>
  <si>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</si>
  <si>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</si>
  <si>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</si>
  <si>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</si>
  <si>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</si>
  <si>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</si>
  <si>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</si>
  <si>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</si>
  <si>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</si>
  <si>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</si>
  <si>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</si>
  <si>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</si>
  <si>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</si>
  <si>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</si>
  <si>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</si>
  <si>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</si>
  <si>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</si>
  <si>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</si>
  <si>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</si>
  <si>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</si>
  <si>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</si>
  <si>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</si>
  <si>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</si>
  <si>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</si>
  <si>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</si>
  <si>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</si>
  <si>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</si>
  <si>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</si>
  <si>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</si>
  <si>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</si>
  <si>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</si>
  <si>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</si>
  <si>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</si>
  <si>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</si>
  <si>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</si>
  <si>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</si>
  <si>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</si>
  <si>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</si>
  <si>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</si>
  <si>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</si>
  <si>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</si>
  <si>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</si>
  <si>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</si>
  <si>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</si>
  <si>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</si>
  <si>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</si>
  <si>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</si>
  <si>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</si>
  <si>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</si>
  <si>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</si>
  <si>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</si>
  <si>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</si>
  <si>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</si>
  <si>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</si>
  <si>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</si>
  <si>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</si>
  <si>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</si>
  <si>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</si>
  <si>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</si>
  <si>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</si>
  <si>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</si>
  <si>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</si>
  <si>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</si>
  <si>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</si>
  <si>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</si>
  <si>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</si>
  <si>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</si>
  <si>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</si>
  <si>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</si>
  <si>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</si>
  <si>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</si>
  <si>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</si>
  <si>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</si>
  <si>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</si>
  <si>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</si>
  <si>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</si>
  <si>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</si>
  <si>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</si>
  <si>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</si>
  <si>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</si>
  <si>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</si>
  <si>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</si>
  <si>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</si>
  <si>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</si>
  <si>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</si>
  <si>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</si>
  <si>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</si>
  <si>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</si>
  <si>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</si>
  <si>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</si>
  <si>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</si>
  <si>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</si>
  <si>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</si>
  <si>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</si>
  <si>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</si>
  <si>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</si>
  <si>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</si>
  <si>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</si>
  <si>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</si>
  <si>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</si>
  <si>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</si>
  <si>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</si>
  <si>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</si>
  <si>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</si>
  <si>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</si>
  <si>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</si>
  <si>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</si>
  <si>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</si>
  <si>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</si>
  <si>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</si>
  <si>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</si>
  <si>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</si>
  <si>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</si>
  <si>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</si>
  <si>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</si>
  <si>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</si>
  <si>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</si>
  <si>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</si>
  <si>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</si>
  <si>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</si>
  <si>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</si>
  <si>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</si>
  <si>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</si>
  <si>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</si>
  <si>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</si>
  <si>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</si>
  <si>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</si>
  <si>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</si>
  <si>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</si>
  <si>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</si>
  <si>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</si>
  <si>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</si>
  <si>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</si>
  <si>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</si>
  <si>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</si>
  <si>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</si>
  <si>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</si>
  <si>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</si>
  <si>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</si>
  <si>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</si>
  <si>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</si>
  <si>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</si>
  <si>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</si>
  <si>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</si>
  <si>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</si>
  <si>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</si>
  <si>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</si>
  <si>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</si>
  <si>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</si>
  <si>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</si>
  <si>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</si>
  <si>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</si>
  <si>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</si>
  <si>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</si>
  <si>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</si>
  <si>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</si>
  <si>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</si>
  <si>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</si>
  <si>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</si>
  <si>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</si>
  <si>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</si>
  <si>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</si>
  <si>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</si>
  <si>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</si>
  <si>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</si>
  <si>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</si>
  <si>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</si>
  <si>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</si>
  <si>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</si>
  <si>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</si>
  <si>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</si>
  <si>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</si>
  <si>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</si>
  <si>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</si>
  <si>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</si>
  <si>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</si>
  <si>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</si>
  <si>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</si>
  <si>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</si>
  <si>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</si>
  <si>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</si>
  <si>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</si>
  <si>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</si>
  <si>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</si>
  <si>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</si>
  <si>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</si>
  <si>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</si>
  <si>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</si>
  <si>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</si>
  <si>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</si>
  <si>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</si>
  <si>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</si>
  <si>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</si>
  <si>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</si>
  <si>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</si>
  <si>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</si>
  <si>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</si>
  <si>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</si>
  <si>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</si>
  <si>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</si>
  <si>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</si>
  <si>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</si>
  <si>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</si>
  <si>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</si>
  <si>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</si>
  <si>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</si>
  <si>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</si>
  <si>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</si>
  <si>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</si>
  <si>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</si>
  <si>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</si>
  <si>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</si>
  <si>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</si>
  <si>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</si>
  <si>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</si>
  <si>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</si>
  <si>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</si>
  <si>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</si>
  <si>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</si>
  <si>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</si>
  <si>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</si>
  <si>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</si>
  <si>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</si>
  <si>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</si>
  <si>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</si>
  <si>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</si>
  <si>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</si>
  <si>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</si>
  <si>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</si>
  <si>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</si>
  <si>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</si>
  <si>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</si>
  <si>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</si>
  <si>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</si>
  <si>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</si>
  <si>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</si>
  <si>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</si>
  <si>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</si>
  <si>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</si>
  <si>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</si>
  <si>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</si>
  <si>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</si>
  <si>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</si>
  <si>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</si>
  <si>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</si>
  <si>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</si>
  <si>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</si>
  <si>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</si>
  <si>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</si>
  <si>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</si>
  <si>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</si>
  <si>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</si>
  <si>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</si>
  <si>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</si>
  <si>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</si>
  <si>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</si>
  <si>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</si>
  <si>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</si>
  <si>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</si>
  <si>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</si>
  <si>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</si>
  <si>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</si>
  <si>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</si>
  <si>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</si>
  <si>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</si>
  <si>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</si>
  <si>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</si>
  <si>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</si>
  <si>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</si>
  <si>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</si>
  <si>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</si>
  <si>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</si>
  <si>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</si>
  <si>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</si>
  <si>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</si>
  <si>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</si>
  <si>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</si>
  <si>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</si>
  <si>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</si>
  <si>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</si>
  <si>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</si>
  <si>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</si>
  <si>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</si>
  <si>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</si>
  <si>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</si>
  <si>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</si>
  <si>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</si>
  <si>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</si>
  <si>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</si>
  <si>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</si>
  <si>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</si>
  <si>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</si>
  <si>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</si>
  <si>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</si>
  <si>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</si>
  <si>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</si>
  <si>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</si>
  <si>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</si>
  <si>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</si>
  <si>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</si>
  <si>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</si>
  <si>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</si>
  <si>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</si>
  <si>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</si>
  <si>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</si>
  <si>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</si>
  <si>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</si>
  <si>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</si>
  <si>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</si>
  <si>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</si>
  <si>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</si>
  <si>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</si>
  <si>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</si>
  <si>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</si>
  <si>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</si>
  <si>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</si>
  <si>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</si>
  <si>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</si>
  <si>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</si>
  <si>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</si>
  <si>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</si>
  <si>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</si>
  <si>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</si>
  <si>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</si>
  <si>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</si>
  <si>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</si>
  <si>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</si>
  <si>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</si>
  <si>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</si>
  <si>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</si>
  <si>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</si>
  <si>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</si>
  <si>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</si>
  <si>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</si>
  <si>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</si>
  <si>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</si>
  <si>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</si>
  <si>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</si>
  <si>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</si>
  <si>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</si>
  <si>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</si>
  <si>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</si>
  <si>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</si>
  <si>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</si>
  <si>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</si>
  <si>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</si>
  <si>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</si>
  <si>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</si>
  <si>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</si>
  <si>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</si>
  <si>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</si>
  <si>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</si>
  <si>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</si>
  <si>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</si>
  <si>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</si>
  <si>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</si>
  <si>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</si>
  <si>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</si>
  <si>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</si>
  <si>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</si>
  <si>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</si>
  <si>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</si>
  <si>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</si>
  <si>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</si>
  <si>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</si>
  <si>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</si>
  <si>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</si>
  <si>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</si>
  <si>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</si>
  <si>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</si>
  <si>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</si>
  <si>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</si>
  <si>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</si>
  <si>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</si>
  <si>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</si>
  <si>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</si>
  <si>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</si>
  <si>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</si>
  <si>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</si>
  <si>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</si>
  <si>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</si>
  <si>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</si>
  <si>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</si>
  <si>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</si>
  <si>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</si>
  <si>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</si>
  <si>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</si>
  <si>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</si>
  <si>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</si>
  <si>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</si>
  <si>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</si>
  <si>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</si>
  <si>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</si>
  <si>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</si>
  <si>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</si>
  <si>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</si>
  <si>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</si>
  <si>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</si>
  <si>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</si>
  <si>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</si>
  <si>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</si>
  <si>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</si>
  <si>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</si>
  <si>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</si>
  <si>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</si>
  <si>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</si>
  <si>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</si>
  <si>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</si>
  <si>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</si>
  <si>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</si>
  <si>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</si>
  <si>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</si>
  <si>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</si>
  <si>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</si>
  <si>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</si>
  <si>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</si>
  <si>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</si>
  <si>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</si>
  <si>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</si>
  <si>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</si>
  <si>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</si>
  <si>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</si>
  <si>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</si>
  <si>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</si>
  <si>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</si>
  <si>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</si>
  <si>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</si>
  <si>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</si>
  <si>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</si>
  <si>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</si>
  <si>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</si>
  <si>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</si>
  <si>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</si>
  <si>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</si>
  <si>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</si>
  <si>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</si>
  <si>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</si>
  <si>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</si>
  <si>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</si>
  <si>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</si>
  <si>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</si>
  <si>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</si>
  <si>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</si>
  <si>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</si>
  <si>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</si>
  <si>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</si>
  <si>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</si>
  <si>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</si>
  <si>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</si>
  <si>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</si>
  <si>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</si>
  <si>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</si>
  <si>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</si>
  <si>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</si>
  <si>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</si>
  <si>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</si>
  <si>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</si>
  <si>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</si>
  <si>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</si>
  <si>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</si>
  <si>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</si>
  <si>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</si>
  <si>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</si>
  <si>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</si>
  <si>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</si>
  <si>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</si>
  <si>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</si>
  <si>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</si>
  <si>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</si>
  <si>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</si>
  <si>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</si>
  <si>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</si>
  <si>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</si>
  <si>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</si>
  <si>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</si>
  <si>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</si>
  <si>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</si>
  <si>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</si>
  <si>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</si>
  <si>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</si>
  <si>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</si>
  <si>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</si>
  <si>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</si>
  <si>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</si>
  <si>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</si>
  <si>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</si>
  <si>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</si>
  <si>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</si>
  <si>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</si>
  <si>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</si>
  <si>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</si>
  <si>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</si>
  <si>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</si>
  <si>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</si>
  <si>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</si>
  <si>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</si>
  <si>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</si>
  <si>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</si>
  <si>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</si>
  <si>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</si>
  <si>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</si>
  <si>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</si>
  <si>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</si>
  <si>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</si>
  <si>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</si>
  <si>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</si>
  <si>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</si>
  <si>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</si>
  <si>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</si>
  <si>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</si>
  <si>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</si>
  <si>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</si>
  <si>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</si>
  <si>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</si>
  <si>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</si>
  <si>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</si>
  <si>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</si>
  <si>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</si>
  <si>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</si>
  <si>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</si>
  <si>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</si>
  <si>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</si>
  <si>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</si>
  <si>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</si>
  <si>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</si>
  <si>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</si>
  <si>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</si>
  <si>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</si>
  <si>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</si>
  <si>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</si>
  <si>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</si>
  <si>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</si>
  <si>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</si>
  <si>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</si>
  <si>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</si>
  <si>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</si>
  <si>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</si>
  <si>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</si>
  <si>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</si>
  <si>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</si>
  <si>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</si>
  <si>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</si>
  <si>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</si>
  <si>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</si>
  <si>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</si>
  <si>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</si>
  <si>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</si>
  <si>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</si>
  <si>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</si>
  <si>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</si>
  <si>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</si>
  <si>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</si>
  <si>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</si>
  <si>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</si>
  <si>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</si>
  <si>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</si>
  <si>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</si>
  <si>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</si>
  <si>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</si>
  <si>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</si>
  <si>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</si>
  <si>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</si>
  <si>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</si>
  <si>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</si>
  <si>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</si>
  <si>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</si>
  <si>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</si>
  <si>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</si>
  <si>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</si>
  <si>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</si>
  <si>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</si>
  <si>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</si>
  <si>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</si>
  <si>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</si>
  <si>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</si>
  <si>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</si>
  <si>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</si>
  <si>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</si>
  <si>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</si>
  <si>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</si>
  <si>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</si>
  <si>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</si>
  <si>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</si>
  <si>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</si>
  <si>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</si>
  <si>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</si>
  <si>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</si>
  <si>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</si>
  <si>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</si>
  <si>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</si>
  <si>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</si>
  <si>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</si>
  <si>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</si>
  <si>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</si>
  <si>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</si>
  <si>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</si>
  <si>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</si>
  <si>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</si>
  <si>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</si>
  <si>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</si>
  <si>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</si>
  <si>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</si>
  <si>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</si>
  <si>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</si>
  <si>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</si>
  <si>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</si>
  <si>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</si>
  <si>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</si>
  <si>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</si>
  <si>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</si>
  <si>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</si>
  <si>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</si>
  <si>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</si>
  <si>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</si>
  <si>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</si>
  <si>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</si>
  <si>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</si>
  <si>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</si>
  <si>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</si>
  <si>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</si>
  <si>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</si>
  <si>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</si>
  <si>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</si>
  <si>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</si>
  <si>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</si>
  <si>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</si>
  <si>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</si>
  <si>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</si>
  <si>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</si>
  <si>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</si>
  <si>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</si>
  <si>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</si>
  <si>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</si>
  <si>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</si>
  <si>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</si>
  <si>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</si>
  <si>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</si>
  <si>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</si>
  <si>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</si>
  <si>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</si>
  <si>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</si>
  <si>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</si>
  <si>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</si>
  <si>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</si>
  <si>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</si>
  <si>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</si>
  <si>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</si>
  <si>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</si>
  <si>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</si>
  <si>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</si>
  <si>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</si>
  <si>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</si>
  <si>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</si>
  <si>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</si>
  <si>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</si>
  <si>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</si>
  <si>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</si>
  <si>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</si>
  <si>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</si>
  <si>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</si>
  <si>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</si>
  <si>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</si>
  <si>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</si>
  <si>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</si>
  <si>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</si>
  <si>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</si>
  <si>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</si>
  <si>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</si>
  <si>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</si>
  <si>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</si>
  <si>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</si>
  <si>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</si>
  <si>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</si>
  <si>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</si>
  <si>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</si>
  <si>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</si>
  <si>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</si>
  <si>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</si>
  <si>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</si>
  <si>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</si>
  <si>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</si>
  <si>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</si>
  <si>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</si>
  <si>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</si>
  <si>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</si>
  <si>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</si>
  <si>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</si>
  <si>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</si>
  <si>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</si>
  <si>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</si>
  <si>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</si>
  <si>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</si>
  <si>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</si>
  <si>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</si>
  <si>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</si>
  <si>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</si>
  <si>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</si>
  <si>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</si>
  <si>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</si>
  <si>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</si>
  <si>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</si>
  <si>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</si>
  <si>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</si>
  <si>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</si>
  <si>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</si>
  <si>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</si>
  <si>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</si>
  <si>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</si>
  <si>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</si>
  <si>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</si>
  <si>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</si>
  <si>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</si>
  <si>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</si>
  <si>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</si>
  <si>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</si>
  <si>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</si>
  <si>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</si>
  <si>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</si>
  <si>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</si>
  <si>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</si>
  <si>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</si>
  <si>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</si>
  <si>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</si>
  <si>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</si>
  <si>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</si>
  <si>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</si>
  <si>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</si>
  <si>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</si>
  <si>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</si>
  <si>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</si>
  <si>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</si>
  <si>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</si>
  <si>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</si>
  <si>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</si>
  <si>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</si>
  <si>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</si>
  <si>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</si>
  <si>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</si>
  <si>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</si>
  <si>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</si>
  <si>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</si>
  <si>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</si>
  <si>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</si>
  <si>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</si>
  <si>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</si>
  <si>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</si>
  <si>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</si>
  <si>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</si>
  <si>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</si>
  <si>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</si>
  <si>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</si>
  <si>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</si>
  <si>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</si>
  <si>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</si>
  <si>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</si>
  <si>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</si>
  <si>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</si>
  <si>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</si>
  <si>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</si>
  <si>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</si>
  <si>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</si>
  <si>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</si>
  <si>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</si>
  <si>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</si>
  <si>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</si>
  <si>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</si>
  <si>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</si>
  <si>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</si>
  <si>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</si>
  <si>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</si>
  <si>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</si>
  <si>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</si>
  <si>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</si>
  <si>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</si>
  <si>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</si>
  <si>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</si>
  <si>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</si>
  <si>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</si>
  <si>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</si>
  <si>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</si>
  <si>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</si>
  <si>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</si>
  <si>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</si>
  <si>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</si>
  <si>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</si>
  <si>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</si>
  <si>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</si>
  <si>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</si>
  <si>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</si>
  <si>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</si>
  <si>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</si>
  <si>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</si>
  <si>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</si>
  <si>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</si>
  <si>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</si>
  <si>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</si>
  <si>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</si>
  <si>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</si>
  <si>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</si>
  <si>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</si>
  <si>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</si>
  <si>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</si>
  <si>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</si>
  <si>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</si>
  <si>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</si>
  <si>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</si>
  <si>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</si>
  <si>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</si>
  <si>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</si>
  <si>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</si>
  <si>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</si>
  <si>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</si>
  <si>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</si>
  <si>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</si>
  <si>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</si>
  <si>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</si>
  <si>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</si>
  <si>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</si>
  <si>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</si>
  <si>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</si>
  <si>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</si>
  <si>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</si>
  <si>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</si>
  <si>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</si>
  <si>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</si>
  <si>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</si>
  <si>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</si>
  <si>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</si>
  <si>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</si>
  <si>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</si>
  <si>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</si>
  <si>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</si>
  <si>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</si>
  <si>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</si>
  <si>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</si>
  <si>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</si>
  <si>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</si>
  <si>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</si>
  <si>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</si>
  <si>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</si>
  <si>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</si>
  <si>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</si>
  <si>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</si>
  <si>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</si>
  <si>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</si>
  <si>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</si>
  <si>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</si>
  <si>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</si>
  <si>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</si>
  <si>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</si>
  <si>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</si>
  <si>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</si>
  <si>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</si>
  <si>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</si>
  <si>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</si>
  <si>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</si>
  <si>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</si>
  <si>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</si>
  <si>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</si>
  <si>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</si>
  <si>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</si>
  <si>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</si>
  <si>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</si>
  <si>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</si>
  <si>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</si>
  <si>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</si>
  <si>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</si>
  <si>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</si>
  <si>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</si>
  <si>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</si>
  <si>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</si>
  <si>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</si>
  <si>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</si>
  <si>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</si>
  <si>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</si>
  <si>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</si>
  <si>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</si>
  <si>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</si>
  <si>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</si>
  <si>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</si>
  <si>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</si>
  <si>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</si>
  <si>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</si>
  <si>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</si>
  <si>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</si>
  <si>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</si>
  <si>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</si>
  <si>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</si>
  <si>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</si>
  <si>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</si>
  <si>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</si>
  <si>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</si>
  <si>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</si>
  <si>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</si>
  <si>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</si>
  <si>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</si>
  <si>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</si>
  <si>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</si>
  <si>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</si>
  <si>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</si>
  <si>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</si>
  <si>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</si>
  <si>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</si>
  <si>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</si>
  <si>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</si>
  <si>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</si>
  <si>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</si>
  <si>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</si>
  <si>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</si>
  <si>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</si>
  <si>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</si>
  <si>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</si>
  <si>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</si>
  <si>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</si>
  <si>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</si>
  <si>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</si>
  <si>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</si>
  <si>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</si>
  <si>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</si>
  <si>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</si>
  <si>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</si>
  <si>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</si>
  <si>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</si>
  <si>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</si>
  <si>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</si>
  <si>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</si>
  <si>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</si>
  <si>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</si>
  <si>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</si>
  <si>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</si>
  <si>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</si>
  <si>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</si>
  <si>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</si>
  <si>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</si>
  <si>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</si>
  <si>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</si>
  <si>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</si>
  <si>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</si>
  <si>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</si>
  <si>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</si>
  <si>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</si>
  <si>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</si>
  <si>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</si>
  <si>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</si>
  <si>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</si>
  <si>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</si>
  <si>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</si>
  <si>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</si>
  <si>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</si>
  <si>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</si>
  <si>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</si>
  <si>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</si>
  <si>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</si>
  <si>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</si>
  <si>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</si>
  <si>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</si>
  <si>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</si>
  <si>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</si>
  <si>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</si>
  <si>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</si>
  <si>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</si>
  <si>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</si>
  <si>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</si>
  <si>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</si>
  <si>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</si>
  <si>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</si>
  <si>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</si>
  <si>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</si>
  <si>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</si>
  <si>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</si>
  <si>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</si>
  <si>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</si>
  <si>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</si>
  <si>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</si>
  <si>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</si>
  <si>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</si>
  <si>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</si>
  <si>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</si>
  <si>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</si>
  <si>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</si>
  <si>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</si>
  <si>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</si>
  <si>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</si>
  <si>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</si>
  <si>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</si>
  <si>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</si>
  <si>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</si>
  <si>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</si>
  <si>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</si>
  <si>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</si>
  <si>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</si>
  <si>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</si>
  <si>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</si>
  <si>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</si>
  <si>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</si>
  <si>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</si>
  <si>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</si>
  <si>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</si>
  <si>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</si>
  <si>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</si>
  <si>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</si>
  <si>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</si>
  <si>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</si>
  <si>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</si>
  <si>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</si>
  <si>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</si>
  <si>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</si>
  <si>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</si>
  <si>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</si>
  <si>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</si>
  <si>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</si>
  <si>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</si>
  <si>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</si>
  <si>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</si>
  <si>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</si>
  <si>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</si>
  <si>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</si>
  <si>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</si>
  <si>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</si>
  <si>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</si>
  <si>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</si>
  <si>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</si>
  <si>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</si>
  <si>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</si>
  <si>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</si>
  <si>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</si>
  <si>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</si>
  <si>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</si>
  <si>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</si>
  <si>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</si>
  <si>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</si>
  <si>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</si>
  <si>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</si>
  <si>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</si>
  <si>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</si>
  <si>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</si>
  <si>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</si>
  <si>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</si>
  <si>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</si>
  <si>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</si>
  <si>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</si>
  <si>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</si>
  <si>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</si>
  <si>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</si>
  <si>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</si>
  <si>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</si>
  <si>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</si>
  <si>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</si>
  <si>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</si>
  <si>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</si>
  <si>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</si>
  <si>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</si>
  <si>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</si>
  <si>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</si>
  <si>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</si>
  <si>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</si>
  <si>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</si>
  <si>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</si>
  <si>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</si>
  <si>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</si>
  <si>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</si>
  <si>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</si>
  <si>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</si>
  <si>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</si>
  <si>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</si>
  <si>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</si>
  <si>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</si>
  <si>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</si>
  <si>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</si>
  <si>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</si>
  <si>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</si>
  <si>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</si>
  <si>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</si>
  <si>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</si>
  <si>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</si>
  <si>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</si>
  <si>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</si>
  <si>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</si>
  <si>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</si>
  <si>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</si>
  <si>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</si>
  <si>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</si>
  <si>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</si>
  <si>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</si>
  <si>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</si>
  <si>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</si>
  <si>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</si>
  <si>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</si>
  <si>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</si>
  <si>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</si>
  <si>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</si>
  <si>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</si>
  <si>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</si>
  <si>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</si>
  <si>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</si>
  <si>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</si>
  <si>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</si>
  <si>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</si>
  <si>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</si>
  <si>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</si>
  <si>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</si>
  <si>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</si>
  <si>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</si>
  <si>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</si>
  <si>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</si>
  <si>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</si>
  <si>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</si>
  <si>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</si>
  <si>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</si>
  <si>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</si>
  <si>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</si>
  <si>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</si>
  <si>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</si>
  <si>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</si>
  <si>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</si>
  <si>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</si>
  <si>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</si>
  <si>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</si>
  <si>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</si>
  <si>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</si>
  <si>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</si>
  <si>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</si>
  <si>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</si>
  <si>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</si>
  <si>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</si>
  <si>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</si>
  <si>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</si>
  <si>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</si>
  <si>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</si>
  <si>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</si>
  <si>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</si>
  <si>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</si>
  <si>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</si>
  <si>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</si>
  <si>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</si>
  <si>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</si>
  <si>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</si>
  <si>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</si>
  <si>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</si>
  <si>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</si>
  <si>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</si>
  <si>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</si>
  <si>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</si>
  <si>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</si>
  <si>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</si>
  <si>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</si>
  <si>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</si>
  <si>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</si>
  <si>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</si>
  <si>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</si>
  <si>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</si>
  <si>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</si>
  <si>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</si>
  <si>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</si>
  <si>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</si>
  <si>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</si>
  <si>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</si>
  <si>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</si>
  <si>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</si>
  <si>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</si>
  <si>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</si>
  <si>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</si>
  <si>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</si>
  <si>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</si>
  <si>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</si>
  <si>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</si>
  <si>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</si>
  <si>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</si>
  <si>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</si>
  <si>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</si>
  <si>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</si>
  <si>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</si>
  <si>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</si>
  <si>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</si>
  <si>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</si>
  <si>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</si>
  <si>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</si>
  <si>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</si>
  <si>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</si>
  <si>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</si>
  <si>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</si>
  <si>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</si>
  <si>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</si>
  <si>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</si>
  <si>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</si>
  <si>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</si>
  <si>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</si>
  <si>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</si>
  <si>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</si>
  <si>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</si>
  <si>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</si>
  <si>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</si>
  <si>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</si>
  <si>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</si>
  <si>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</si>
  <si>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</si>
  <si>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</si>
  <si>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</si>
  <si>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</si>
  <si>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</si>
  <si>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</si>
  <si>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</si>
  <si>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</si>
  <si>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</si>
  <si>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</si>
  <si>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</si>
  <si>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</si>
  <si>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</si>
  <si>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</si>
  <si>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</si>
  <si>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</si>
  <si>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</si>
  <si>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</si>
  <si>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</si>
  <si>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</si>
  <si>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</si>
  <si>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</si>
  <si>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</si>
  <si>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</si>
  <si>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</si>
  <si>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</si>
  <si>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</si>
  <si>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</si>
  <si>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</si>
  <si>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</si>
  <si>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</si>
  <si>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</si>
  <si>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</si>
  <si>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</si>
  <si>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</si>
  <si>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</si>
  <si>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</si>
  <si>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</si>
  <si>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</si>
  <si>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</si>
  <si>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</si>
  <si>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</si>
  <si>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</si>
  <si>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</si>
  <si>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</si>
  <si>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</si>
  <si>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</si>
  <si>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</si>
  <si>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</si>
  <si>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</si>
  <si>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</si>
  <si>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</si>
  <si>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</si>
  <si>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</si>
  <si>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</si>
  <si>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</si>
  <si>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</si>
  <si>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</si>
  <si>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</si>
  <si>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</si>
  <si>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</si>
  <si>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</si>
  <si>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</si>
  <si>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</si>
  <si>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</si>
  <si>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</si>
  <si>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</si>
  <si>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</si>
  <si>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</si>
  <si>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</si>
  <si>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</si>
  <si>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</si>
  <si>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</si>
  <si>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</si>
  <si>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</si>
  <si>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</si>
  <si>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</si>
  <si>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</si>
  <si>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</si>
  <si>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</si>
  <si>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</si>
  <si>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</si>
  <si>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</si>
  <si>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</si>
  <si>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</si>
  <si>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</si>
  <si>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</si>
  <si>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</si>
  <si>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</si>
  <si>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</si>
  <si>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</si>
  <si>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</si>
  <si>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</si>
  <si>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</si>
  <si>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</si>
  <si>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</si>
  <si>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</si>
  <si>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</si>
  <si>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</si>
  <si>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</si>
  <si>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</si>
  <si>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</si>
  <si>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</si>
  <si>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</si>
  <si>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</si>
  <si>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</si>
  <si>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</si>
  <si>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</si>
  <si>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</si>
  <si>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</si>
  <si>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</si>
  <si>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</si>
  <si>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</si>
  <si>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</si>
  <si>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</si>
  <si>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</si>
  <si>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</si>
  <si>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</si>
  <si>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</si>
  <si>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</si>
  <si>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</si>
  <si>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</si>
  <si>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</si>
  <si>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</si>
  <si>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</si>
  <si>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</si>
  <si>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</si>
  <si>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</si>
  <si>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</si>
  <si>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</si>
  <si>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</si>
  <si>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</si>
  <si>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</si>
  <si>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</si>
  <si>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</si>
  <si>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</si>
  <si>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</si>
  <si>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</si>
  <si>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</si>
  <si>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</si>
  <si>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</si>
  <si>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</si>
  <si>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</si>
  <si>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</si>
  <si>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</si>
  <si>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</si>
  <si>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</si>
  <si>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</si>
  <si>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</si>
  <si>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</si>
  <si>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</si>
  <si>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</si>
  <si>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</si>
  <si>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</si>
  <si>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</si>
  <si>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</si>
  <si>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</si>
  <si>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</si>
  <si>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</si>
  <si>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</si>
  <si>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</si>
  <si>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</si>
  <si>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</si>
  <si>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</si>
  <si>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</si>
  <si>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</si>
  <si>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</si>
  <si>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</si>
  <si>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</si>
  <si>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</si>
  <si>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</si>
  <si>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</si>
  <si>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</si>
  <si>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</si>
  <si>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</si>
  <si>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</si>
  <si>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</si>
  <si>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</si>
  <si>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</si>
  <si>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</si>
  <si>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</si>
  <si>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</si>
  <si>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</si>
  <si>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</si>
  <si>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</si>
  <si>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</si>
  <si>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</si>
  <si>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</si>
  <si>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</si>
  <si>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</si>
  <si>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</si>
  <si>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</si>
  <si>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</si>
  <si>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</si>
  <si>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</si>
  <si>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</si>
  <si>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</si>
  <si>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</si>
  <si>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</si>
  <si>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</si>
  <si>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</si>
  <si>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</si>
  <si>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</si>
  <si>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</si>
  <si>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</si>
  <si>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</si>
  <si>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</si>
  <si>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</si>
  <si>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</si>
  <si>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</si>
  <si>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</si>
  <si>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</si>
  <si>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</si>
  <si>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</si>
  <si>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</si>
  <si>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</si>
  <si>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</si>
  <si>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</si>
  <si>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</si>
  <si>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</si>
  <si>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</si>
  <si>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</si>
  <si>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</si>
  <si>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</si>
  <si>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</si>
  <si>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</si>
  <si>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</si>
  <si>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</si>
  <si>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</si>
  <si>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</si>
  <si>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</si>
  <si>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</si>
  <si>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</si>
  <si>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</si>
  <si>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</si>
  <si>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</si>
  <si>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</si>
  <si>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</si>
  <si>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</si>
  <si>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</si>
  <si>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</si>
  <si>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</si>
  <si>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</si>
  <si>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</si>
  <si>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</si>
  <si>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</si>
  <si>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</si>
  <si>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</si>
  <si>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</si>
  <si>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</si>
  <si>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</si>
  <si>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</si>
  <si>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</si>
  <si>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</si>
  <si>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</si>
  <si>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</si>
  <si>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</si>
  <si>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</si>
  <si>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</si>
  <si>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</si>
  <si>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</si>
  <si>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</si>
  <si>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</si>
  <si>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</si>
  <si>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</si>
  <si>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</si>
  <si>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</si>
  <si>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</si>
  <si>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</si>
  <si>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</si>
  <si>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</si>
  <si>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</si>
  <si>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</si>
  <si>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</si>
  <si>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</si>
  <si>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</si>
  <si>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</si>
  <si>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</si>
  <si>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</si>
  <si>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</si>
  <si>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</si>
  <si>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</si>
  <si>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</si>
  <si>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</si>
  <si>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</si>
  <si>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</si>
  <si>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</si>
  <si>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</si>
  <si>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</si>
  <si>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</si>
  <si>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</si>
  <si>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</si>
  <si>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</si>
  <si>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</si>
  <si>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</si>
  <si>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</si>
  <si>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</si>
  <si>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</si>
  <si>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</si>
  <si>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</si>
  <si>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</si>
  <si>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</si>
  <si>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</si>
  <si>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</si>
  <si>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</si>
  <si>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</si>
  <si>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</si>
  <si>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</si>
  <si>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</si>
  <si>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</si>
  <si>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</si>
  <si>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</si>
  <si>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</si>
  <si>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</si>
  <si>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</si>
  <si>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</si>
  <si>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</si>
  <si>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</si>
  <si>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</si>
  <si>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</si>
  <si>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</si>
  <si>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</si>
  <si>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</si>
  <si>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</si>
  <si>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</si>
  <si>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</si>
  <si>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</si>
  <si>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</si>
  <si>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</si>
  <si>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</si>
  <si>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</si>
  <si>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</si>
  <si>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</si>
  <si>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</si>
  <si>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</si>
  <si>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</si>
  <si>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</si>
  <si>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</si>
  <si>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</si>
  <si>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</si>
  <si>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</si>
  <si>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</si>
  <si>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</si>
  <si>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</si>
  <si>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</si>
  <si>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</si>
  <si>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</si>
  <si>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</si>
  <si>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</si>
  <si>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</si>
  <si>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</si>
  <si>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</si>
  <si>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</si>
  <si>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</si>
  <si>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</si>
  <si>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</si>
  <si>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</si>
  <si>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</si>
  <si>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</si>
  <si>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</si>
  <si>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</si>
  <si>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</si>
  <si>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</si>
  <si>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</si>
  <si>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</si>
  <si>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</si>
  <si>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</si>
  <si>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</si>
  <si>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</si>
  <si>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</si>
  <si>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</si>
  <si>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</si>
  <si>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</si>
  <si>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</si>
  <si>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</si>
  <si>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</si>
  <si>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</si>
  <si>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</si>
  <si>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</si>
  <si>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</si>
  <si>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</si>
  <si>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</si>
  <si>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</si>
  <si>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</si>
  <si>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</si>
  <si>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</si>
  <si>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</si>
  <si>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</si>
  <si>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</si>
  <si>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</si>
  <si>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</si>
  <si>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</si>
  <si>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</si>
  <si>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</si>
  <si>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</si>
  <si>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</si>
  <si>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</si>
  <si>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</si>
  <si>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</si>
  <si>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</si>
  <si>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</si>
  <si>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</si>
  <si>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</si>
  <si>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</si>
  <si>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</si>
  <si>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</si>
  <si>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</si>
  <si>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</si>
  <si>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</si>
  <si>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</si>
  <si>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</si>
  <si>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</si>
  <si>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</si>
  <si>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</si>
  <si>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</si>
  <si>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</si>
  <si>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</si>
  <si>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</si>
  <si>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</si>
  <si>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</si>
  <si>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</si>
  <si>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</si>
  <si>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</si>
  <si>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</si>
  <si>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</si>
  <si>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</si>
  <si>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</si>
  <si>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</si>
  <si>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</si>
  <si>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</si>
  <si>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</si>
  <si>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</si>
  <si>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</si>
  <si>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</si>
  <si>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</si>
  <si>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</si>
  <si>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</si>
  <si>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</si>
  <si>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</si>
  <si>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</si>
  <si>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</si>
  <si>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</si>
  <si>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</si>
  <si>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</si>
  <si>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</si>
  <si>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</si>
  <si>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</si>
  <si>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</si>
  <si>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</si>
  <si>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</si>
  <si>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</si>
  <si>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</si>
  <si>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</si>
  <si>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</si>
  <si>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</si>
  <si>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</si>
  <si>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</si>
  <si>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</si>
  <si>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</si>
  <si>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</si>
  <si>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</si>
  <si>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</si>
  <si>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</si>
  <si>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</si>
  <si>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</si>
  <si>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</si>
  <si>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</si>
  <si>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</si>
  <si>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</si>
  <si>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</si>
  <si>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</si>
  <si>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</si>
  <si>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</si>
  <si>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</si>
  <si>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</si>
  <si>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</si>
  <si>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</si>
  <si>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</si>
  <si>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</si>
  <si>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</si>
  <si>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</si>
  <si>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</si>
  <si>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</si>
  <si>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</si>
  <si>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</si>
  <si>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</si>
  <si>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</si>
  <si>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</si>
  <si>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</si>
  <si>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</si>
  <si>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</si>
  <si>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</si>
  <si>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</si>
  <si>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</si>
  <si>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</si>
  <si>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</si>
  <si>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</si>
  <si>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</si>
  <si>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</si>
  <si>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</si>
  <si>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</si>
  <si>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</si>
  <si>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</si>
  <si>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</si>
  <si>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</si>
  <si>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</si>
  <si>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</si>
  <si>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</si>
  <si>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</si>
  <si>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</si>
  <si>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</si>
  <si>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</si>
  <si>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</si>
  <si>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</si>
  <si>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</si>
  <si>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</si>
  <si>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</si>
  <si>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</si>
  <si>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</si>
  <si>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</si>
  <si>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</si>
  <si>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</si>
  <si>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</si>
  <si>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</si>
  <si>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</si>
  <si>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</si>
  <si>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</si>
  <si>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</si>
  <si>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</si>
  <si>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</si>
  <si>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</si>
  <si>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</si>
  <si>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</si>
  <si>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</si>
  <si>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</si>
  <si>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</si>
  <si>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</si>
  <si>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</si>
  <si>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</si>
  <si>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</si>
  <si>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</si>
  <si>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</si>
  <si>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</si>
  <si>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</si>
  <si>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</si>
  <si>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</si>
  <si>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</si>
  <si>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</si>
  <si>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</si>
  <si>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</si>
  <si>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</si>
  <si>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</si>
  <si>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</si>
  <si>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</si>
  <si>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</si>
  <si>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</si>
  <si>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</si>
  <si>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</si>
  <si>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</si>
  <si>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</si>
  <si>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</si>
  <si>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</si>
  <si>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</si>
  <si>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</si>
  <si>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</si>
  <si>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</si>
  <si>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</si>
  <si>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</si>
  <si>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</si>
  <si>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</si>
  <si>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</si>
  <si>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</si>
  <si>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</si>
  <si>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</si>
  <si>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</si>
  <si>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</si>
  <si>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</si>
  <si>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</si>
  <si>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</si>
  <si>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</si>
  <si>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</si>
  <si>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</si>
  <si>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</si>
  <si>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</si>
  <si>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</si>
  <si>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</si>
  <si>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</si>
  <si>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</si>
  <si>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</si>
  <si>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</si>
  <si>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</si>
  <si>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</si>
  <si>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</si>
  <si>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</si>
  <si>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</si>
  <si>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</si>
  <si>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</si>
  <si>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</si>
  <si>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</si>
  <si>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</si>
  <si>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</si>
  <si>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</si>
  <si>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</si>
  <si>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</si>
  <si>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</si>
  <si>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</si>
  <si>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</si>
  <si>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</si>
  <si>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</si>
  <si>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</si>
  <si>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</si>
  <si>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</si>
  <si>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</si>
  <si>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</si>
  <si>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</si>
  <si>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</si>
  <si>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</si>
  <si>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</si>
  <si>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</si>
  <si>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</si>
  <si>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</si>
  <si>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</si>
  <si>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</si>
  <si>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</si>
  <si>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</si>
  <si>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</si>
  <si>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</si>
  <si>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</si>
  <si>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</si>
  <si>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</si>
  <si>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</si>
  <si>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</si>
  <si>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</si>
  <si>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</si>
  <si>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</si>
  <si>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</si>
  <si>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</si>
  <si>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</si>
  <si>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</si>
  <si>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</si>
  <si>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</si>
  <si>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</si>
  <si>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</si>
  <si>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</si>
  <si>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</si>
  <si>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</si>
  <si>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</si>
  <si>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</si>
  <si>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</si>
  <si>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</si>
  <si>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</si>
  <si>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</si>
  <si>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</si>
  <si>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</si>
  <si>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</si>
  <si>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</si>
  <si>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</si>
  <si>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</si>
  <si>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</si>
  <si>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</si>
  <si>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</si>
  <si>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</si>
  <si>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</si>
  <si>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</si>
  <si>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</si>
  <si>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</si>
  <si>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</si>
  <si>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</si>
  <si>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</si>
  <si>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</si>
  <si>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</si>
  <si>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</si>
  <si>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</si>
  <si>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</si>
  <si>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</si>
  <si>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</si>
  <si>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</si>
  <si>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</si>
  <si>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</si>
  <si>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</si>
  <si>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</si>
  <si>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</si>
  <si>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</si>
  <si>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</si>
  <si>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</si>
  <si>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</si>
  <si>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</si>
  <si>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</si>
  <si>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</si>
  <si>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</si>
  <si>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</si>
  <si>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</si>
  <si>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</si>
  <si>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</si>
  <si>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</si>
  <si>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</si>
  <si>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</si>
  <si>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</si>
  <si>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</si>
  <si>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</si>
  <si>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</si>
  <si>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</si>
  <si>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</si>
  <si>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</si>
  <si>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</si>
  <si>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</si>
  <si>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</si>
  <si>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</si>
  <si>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</si>
  <si>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</si>
  <si>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</si>
  <si>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</si>
  <si>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</si>
  <si>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</si>
  <si>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</si>
  <si>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</si>
  <si>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</si>
  <si>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</si>
  <si>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</si>
  <si>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</si>
  <si>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</si>
  <si>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</si>
  <si>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</si>
  <si>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</si>
  <si>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</si>
  <si>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</si>
  <si>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</si>
  <si>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</si>
  <si>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</si>
  <si>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</si>
  <si>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</si>
  <si>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</si>
  <si>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</si>
  <si>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</si>
  <si>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</si>
  <si>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</si>
  <si>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</si>
  <si>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</si>
  <si>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</si>
  <si>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</si>
  <si>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</si>
  <si>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</si>
  <si>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</si>
  <si>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</si>
  <si>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</si>
  <si>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</si>
  <si>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</si>
  <si>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</si>
  <si>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</si>
  <si>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</si>
  <si>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</si>
  <si>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</si>
  <si>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</si>
  <si>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</si>
  <si>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</si>
  <si>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</si>
  <si>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</si>
  <si>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</si>
  <si>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</si>
  <si>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</si>
  <si>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</si>
  <si>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</si>
  <si>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</si>
  <si>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</si>
  <si>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</si>
  <si>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</si>
  <si>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</si>
  <si>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</si>
  <si>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</si>
  <si>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</si>
  <si>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</si>
  <si>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</si>
  <si>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</si>
  <si>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</si>
  <si>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</si>
  <si>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</si>
  <si>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</si>
  <si>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</si>
  <si>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</si>
  <si>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</si>
  <si>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</si>
  <si>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</si>
  <si>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</si>
  <si>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</si>
  <si>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</si>
  <si>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</si>
  <si>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</si>
  <si>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</si>
  <si>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</si>
  <si>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</si>
  <si>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</si>
  <si>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</si>
  <si>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</si>
  <si>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</si>
  <si>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</si>
  <si>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</si>
  <si>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</si>
  <si>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</si>
  <si>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</si>
  <si>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</si>
  <si>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</si>
  <si>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</si>
  <si>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</si>
  <si>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</si>
  <si>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</si>
  <si>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</si>
  <si>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</si>
  <si>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</si>
  <si>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</si>
  <si>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</si>
  <si>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</si>
  <si>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</si>
  <si>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</si>
  <si>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</si>
  <si>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</si>
  <si>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</si>
  <si>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</si>
  <si>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</si>
  <si>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</si>
  <si>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</si>
  <si>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</si>
  <si>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</si>
  <si>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</si>
  <si>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</si>
  <si>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</si>
  <si>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</si>
  <si>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</si>
  <si>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</si>
  <si>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</si>
  <si>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</si>
  <si>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</si>
  <si>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</si>
  <si>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</si>
  <si>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</si>
  <si>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</si>
  <si>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</si>
  <si>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</si>
  <si>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</si>
  <si>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</si>
  <si>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</si>
  <si>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</si>
  <si>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</si>
  <si>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</si>
  <si>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</si>
  <si>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</si>
  <si>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</si>
  <si>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</si>
  <si>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</si>
  <si>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</si>
  <si>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</si>
  <si>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</si>
  <si>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</si>
  <si>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</si>
  <si>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</si>
  <si>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</si>
  <si>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</si>
  <si>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</si>
  <si>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</si>
  <si>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</si>
  <si>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</si>
  <si>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</si>
  <si>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</si>
  <si>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</si>
  <si>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</si>
  <si>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</si>
  <si>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</si>
  <si>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</si>
  <si>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</si>
  <si>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</si>
  <si>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</si>
  <si>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</si>
  <si>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</si>
  <si>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</si>
  <si>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</si>
  <si>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</si>
  <si>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</si>
  <si>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</si>
  <si>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</si>
  <si>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</si>
  <si>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</si>
  <si>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</si>
  <si>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</si>
  <si>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</si>
  <si>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</si>
  <si>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</si>
  <si>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</si>
  <si>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</si>
  <si>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</si>
  <si>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</si>
  <si>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</si>
  <si>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</si>
  <si>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</si>
  <si>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</si>
  <si>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</si>
  <si>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</si>
  <si>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</si>
  <si>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</si>
  <si>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</si>
  <si>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</si>
  <si>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</si>
  <si>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</si>
  <si>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</si>
  <si>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</si>
  <si>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</si>
  <si>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</si>
  <si>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</si>
  <si>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</si>
  <si>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</si>
  <si>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</si>
  <si>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</si>
  <si>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</si>
  <si>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</si>
  <si>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</si>
  <si>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</si>
  <si>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</si>
  <si>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</si>
  <si>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</si>
  <si>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</si>
  <si>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</si>
  <si>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</si>
  <si>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</si>
  <si>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</si>
  <si>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</si>
  <si>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</si>
  <si>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</si>
  <si>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</si>
  <si>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</si>
  <si>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</si>
  <si>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</si>
  <si>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</si>
  <si>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</si>
  <si>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</si>
  <si>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</si>
  <si>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</si>
  <si>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</si>
  <si>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</si>
  <si>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</si>
  <si>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</si>
  <si>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</si>
  <si>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</si>
  <si>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</si>
  <si>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</si>
  <si>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</si>
  <si>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</si>
  <si>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</si>
  <si>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</si>
  <si>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</si>
  <si>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</si>
  <si>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</si>
  <si>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</si>
  <si>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</si>
  <si>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</si>
  <si>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</si>
  <si>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</si>
  <si>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</si>
  <si>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</si>
  <si>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</si>
  <si>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</si>
  <si>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</si>
  <si>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</si>
  <si>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</si>
  <si>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</si>
  <si>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</si>
  <si>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</si>
  <si>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</si>
  <si>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</si>
  <si>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</si>
  <si>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</si>
  <si>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</si>
  <si>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</si>
  <si>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</si>
  <si>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</si>
  <si>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</si>
  <si>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</si>
  <si>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</si>
  <si>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</si>
  <si>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</si>
  <si>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</si>
  <si>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</si>
  <si>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</si>
  <si>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</si>
  <si>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</si>
  <si>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</si>
  <si>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</si>
  <si>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</si>
  <si>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</si>
  <si>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</si>
  <si>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</si>
  <si>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</si>
  <si>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</si>
  <si>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</si>
  <si>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</si>
  <si>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</si>
  <si>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</si>
  <si>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</si>
  <si>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</si>
  <si>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</si>
  <si>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</si>
  <si>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</si>
  <si>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</si>
  <si>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</si>
  <si>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</si>
  <si>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</si>
  <si>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</si>
  <si>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</si>
  <si>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</si>
  <si>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</si>
  <si>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</si>
  <si>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</si>
  <si>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</si>
  <si>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</si>
  <si>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</si>
  <si>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</si>
  <si>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</si>
  <si>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</si>
  <si>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</si>
  <si>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</si>
  <si>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</si>
  <si>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</si>
  <si>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</si>
  <si>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</si>
  <si>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</si>
  <si>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</si>
  <si>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</si>
  <si>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</si>
  <si>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</si>
  <si>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</si>
  <si>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</si>
  <si>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</si>
  <si>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</si>
  <si>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</si>
  <si>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</si>
  <si>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</si>
  <si>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</si>
  <si>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</si>
  <si>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</si>
  <si>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</si>
  <si>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</si>
  <si>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</si>
  <si>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</si>
  <si>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</si>
  <si>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</si>
  <si>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</si>
  <si>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</si>
  <si>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</si>
  <si>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</si>
  <si>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</si>
  <si>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</si>
  <si>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</si>
  <si>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</si>
  <si>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</si>
  <si>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</si>
  <si>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</si>
  <si>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</si>
  <si>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</si>
  <si>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</si>
  <si>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</si>
  <si>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</si>
  <si>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</si>
  <si>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</si>
  <si>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</si>
  <si>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</si>
  <si>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</si>
  <si>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</si>
  <si>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</si>
  <si>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</si>
  <si>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</si>
  <si>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</si>
  <si>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</si>
  <si>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</si>
  <si>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</si>
  <si>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</si>
  <si>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</si>
  <si>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</si>
  <si>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</si>
  <si>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</si>
  <si>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</si>
  <si>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</si>
  <si>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</si>
  <si>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</si>
  <si>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</si>
  <si>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</si>
  <si>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</si>
  <si>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</si>
  <si>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</si>
  <si>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</si>
  <si>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</si>
  <si>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</si>
  <si>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</si>
  <si>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</si>
  <si>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</si>
  <si>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</si>
  <si>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</si>
  <si>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</si>
  <si>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</si>
  <si>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</si>
  <si>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</si>
  <si>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</si>
  <si>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</si>
  <si>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</si>
  <si>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</si>
  <si>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</si>
  <si>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</si>
  <si>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</si>
  <si>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</si>
  <si>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</si>
  <si>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</si>
  <si>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</si>
  <si>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</si>
  <si>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</si>
  <si>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</si>
  <si>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</si>
  <si>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</si>
  <si>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</si>
  <si>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</si>
  <si>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</si>
  <si>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</si>
  <si>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</si>
  <si>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</si>
  <si>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</si>
  <si>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</si>
  <si>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</si>
  <si>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</si>
  <si>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</si>
  <si>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</si>
  <si>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</si>
  <si>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</si>
  <si>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</si>
  <si>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</si>
  <si>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</si>
  <si>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</si>
  <si>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</si>
  <si>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</si>
  <si>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</si>
  <si>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</si>
  <si>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</si>
  <si>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</si>
  <si>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</si>
  <si>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</si>
  <si>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</si>
  <si>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</si>
  <si>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</si>
  <si>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</si>
  <si>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</si>
  <si>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</si>
  <si>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</si>
  <si>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</si>
  <si>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</si>
  <si>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</si>
  <si>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</si>
  <si>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</si>
  <si>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</si>
  <si>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</si>
  <si>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</si>
  <si>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</si>
  <si>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</si>
  <si>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</si>
  <si>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</si>
  <si>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</si>
  <si>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</si>
  <si>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</si>
  <si>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</si>
  <si>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</si>
  <si>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</si>
  <si>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</si>
  <si>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</si>
  <si>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</si>
  <si>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</si>
  <si>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</si>
  <si>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</si>
  <si>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</si>
  <si>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</si>
  <si>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</si>
  <si>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</si>
  <si>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</si>
  <si>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</si>
  <si>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</si>
  <si>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</si>
  <si>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</si>
  <si>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</si>
  <si>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</si>
  <si>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</si>
  <si>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</si>
  <si>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</si>
  <si>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</si>
  <si>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</si>
  <si>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</si>
  <si>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</si>
  <si>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</si>
  <si>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</si>
  <si>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</si>
  <si>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</si>
  <si>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</si>
  <si>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</si>
  <si>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</si>
  <si>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</si>
  <si>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</si>
  <si>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</si>
  <si>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</si>
  <si>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</si>
  <si>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</si>
  <si>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</si>
  <si>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</si>
  <si>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</si>
  <si>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</si>
  <si>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</si>
  <si>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</si>
  <si>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</si>
  <si>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</si>
  <si>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</si>
  <si>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</si>
  <si>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</si>
  <si>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</si>
  <si>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</si>
  <si>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</si>
  <si>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</si>
  <si>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</si>
  <si>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</si>
  <si>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</si>
  <si>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</si>
  <si>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</si>
  <si>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</si>
  <si>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</si>
  <si>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</si>
  <si>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</si>
  <si>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</si>
  <si>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</si>
  <si>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</si>
  <si>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</si>
  <si>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</si>
  <si>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</si>
  <si>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</si>
  <si>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</si>
  <si>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</si>
  <si>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</si>
  <si>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</si>
  <si>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</si>
  <si>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</si>
  <si>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</si>
  <si>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</si>
  <si>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</si>
  <si>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</si>
  <si>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</si>
  <si>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</si>
  <si>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</si>
  <si>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</si>
  <si>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</si>
  <si>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</si>
  <si>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</si>
  <si>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</si>
  <si>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</si>
  <si>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</si>
  <si>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</si>
  <si>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</si>
  <si>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</si>
  <si>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</si>
  <si>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</si>
  <si>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</si>
  <si>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</si>
  <si>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</si>
  <si>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</si>
  <si>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</si>
  <si>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</si>
  <si>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</si>
  <si>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</si>
  <si>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</si>
  <si>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</si>
  <si>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</si>
  <si>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</si>
  <si>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</si>
  <si>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</si>
  <si>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</si>
  <si>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</si>
  <si>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</si>
  <si>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</si>
  <si>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</si>
  <si>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</si>
  <si>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</si>
  <si>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</si>
  <si>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</si>
  <si>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</si>
  <si>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</si>
  <si>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</si>
  <si>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</si>
  <si>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</si>
  <si>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</si>
  <si>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</si>
  <si>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</si>
  <si>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</si>
  <si>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</si>
  <si>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</si>
  <si>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</si>
  <si>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</si>
  <si>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</si>
  <si>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</si>
  <si>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</si>
  <si>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</si>
  <si>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</si>
  <si>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</si>
  <si>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</si>
  <si>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</si>
  <si>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</si>
  <si>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</si>
  <si>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</si>
  <si>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</si>
  <si>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</si>
  <si>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</si>
  <si>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</si>
  <si>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</si>
  <si>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</si>
  <si>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</si>
  <si>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</si>
  <si>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</si>
  <si>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</si>
  <si>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</si>
  <si>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</si>
  <si>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</si>
  <si>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</si>
  <si>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</si>
  <si>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</si>
  <si>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</si>
  <si>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</si>
  <si>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</si>
  <si>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</si>
  <si>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</si>
  <si>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</si>
  <si>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</si>
  <si>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</si>
  <si>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</si>
  <si>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</si>
  <si>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</si>
  <si>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</si>
  <si>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</si>
  <si>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</si>
  <si>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</si>
  <si>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</si>
  <si>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</si>
  <si>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</si>
  <si>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</si>
  <si>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</si>
  <si>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</si>
  <si>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</si>
  <si>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</si>
  <si>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</si>
  <si>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</si>
  <si>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</si>
  <si>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</si>
  <si>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</si>
  <si>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</si>
  <si>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</si>
  <si>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</si>
  <si>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</si>
  <si>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</si>
  <si>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</si>
  <si>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</si>
  <si>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</si>
  <si>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</si>
  <si>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</si>
  <si>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</si>
  <si>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</si>
  <si>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</si>
  <si>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</si>
  <si>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</si>
  <si>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</si>
  <si>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</si>
  <si>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</si>
  <si>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</si>
  <si>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</si>
  <si>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</si>
  <si>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</si>
  <si>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</si>
  <si>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</si>
  <si>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</si>
  <si>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</si>
  <si>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</si>
  <si>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</si>
  <si>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</si>
  <si>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</si>
  <si>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</si>
  <si>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</si>
  <si>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</si>
  <si>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</si>
  <si>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</si>
  <si>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</si>
  <si>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</si>
  <si>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</si>
  <si>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</si>
  <si>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</si>
  <si>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</si>
  <si>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</si>
  <si>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</si>
  <si>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</si>
  <si>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</si>
  <si>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</si>
  <si>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</si>
  <si>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</si>
  <si>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</si>
  <si>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</si>
  <si>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</si>
  <si>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</si>
  <si>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</si>
  <si>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</si>
  <si>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</si>
  <si>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</si>
  <si>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</si>
  <si>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</si>
  <si>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</si>
  <si>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</si>
  <si>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</si>
  <si>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</si>
  <si>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</si>
  <si>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</si>
  <si>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</si>
  <si>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</si>
  <si>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</si>
  <si>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</si>
  <si>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</si>
  <si>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</si>
  <si>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</si>
  <si>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</si>
  <si>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</si>
  <si>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</si>
  <si>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</si>
  <si>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</si>
  <si>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</si>
  <si>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</si>
  <si>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</si>
  <si>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</si>
  <si>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</si>
  <si>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</si>
  <si>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</si>
  <si>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</si>
  <si>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</si>
  <si>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</si>
  <si>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</si>
  <si>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</si>
  <si>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</si>
  <si>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</si>
  <si>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</si>
  <si>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</si>
  <si>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</si>
  <si>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</si>
  <si>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</si>
  <si>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</si>
  <si>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</si>
  <si>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</si>
  <si>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</si>
  <si>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</si>
  <si>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</si>
  <si>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</si>
  <si>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</si>
  <si>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</si>
  <si>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</si>
  <si>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</si>
  <si>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</si>
  <si>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</si>
  <si>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</si>
  <si>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</si>
  <si>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</si>
  <si>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</si>
  <si>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</si>
  <si>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</si>
  <si>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</si>
  <si>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</si>
  <si>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</si>
  <si>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</si>
  <si>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</si>
  <si>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</si>
  <si>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</si>
  <si>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</si>
  <si>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</si>
  <si>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</si>
  <si>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</si>
  <si>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</si>
  <si>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</si>
  <si>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</si>
  <si>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</si>
  <si>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</si>
  <si>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</si>
  <si>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</si>
  <si>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</si>
  <si>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</si>
  <si>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</si>
  <si>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</si>
  <si>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</si>
  <si>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</si>
  <si>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</si>
  <si>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</si>
  <si>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</si>
  <si>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</si>
  <si>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</si>
  <si>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</si>
  <si>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</si>
  <si>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</si>
  <si>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</si>
  <si>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</si>
  <si>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</si>
  <si>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</si>
  <si>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</si>
  <si>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</si>
  <si>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</si>
  <si>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</si>
  <si>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</si>
  <si>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</si>
  <si>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</si>
  <si>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</si>
  <si>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</si>
  <si>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</si>
  <si>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</si>
  <si>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</si>
  <si>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</si>
  <si>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</si>
  <si>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</si>
  <si>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</si>
  <si>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</si>
  <si>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</si>
  <si>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</si>
  <si>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</si>
  <si>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</si>
  <si>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</si>
  <si>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</si>
  <si>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</si>
  <si>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</si>
  <si>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</si>
  <si>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</si>
  <si>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</si>
  <si>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</si>
  <si>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</si>
  <si>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</si>
  <si>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</si>
  <si>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</si>
  <si>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</si>
  <si>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</si>
  <si>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</si>
  <si>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</si>
  <si>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</si>
  <si>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</si>
  <si>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</si>
  <si>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</si>
  <si>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</si>
  <si>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</si>
  <si>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</si>
  <si>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</si>
  <si>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</si>
  <si>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</si>
  <si>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</si>
  <si>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</si>
  <si>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</si>
  <si>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</si>
  <si>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</si>
  <si>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</si>
  <si>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</si>
  <si>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</si>
  <si>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</si>
  <si>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</si>
  <si>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</si>
  <si>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</si>
  <si>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</si>
  <si>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</si>
  <si>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</si>
  <si>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</si>
  <si>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</si>
  <si>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</si>
  <si>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</si>
  <si>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</si>
  <si>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</si>
  <si>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</si>
  <si>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</si>
  <si>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</si>
  <si>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</si>
  <si>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</si>
  <si>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</si>
  <si>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</si>
  <si>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</si>
  <si>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</si>
  <si>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</si>
  <si>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</si>
  <si>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</si>
  <si>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</si>
  <si>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</si>
  <si>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</si>
  <si>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</si>
  <si>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</si>
  <si>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</si>
  <si>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</si>
  <si>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</si>
  <si>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</si>
  <si>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</si>
  <si>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</si>
  <si>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</si>
  <si>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</si>
  <si>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</si>
  <si>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</si>
  <si>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</si>
  <si>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</si>
  <si>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</si>
  <si>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</si>
  <si>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</si>
  <si>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</si>
  <si>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</si>
  <si>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</si>
  <si>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</si>
  <si>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</si>
  <si>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</si>
  <si>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</si>
  <si>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</si>
  <si>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</si>
  <si>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</si>
  <si>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</si>
  <si>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</si>
  <si>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</si>
  <si>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</si>
  <si>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</si>
  <si>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</si>
  <si>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</si>
  <si>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</si>
  <si>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</si>
  <si>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</si>
  <si>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</si>
  <si>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</si>
  <si>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</si>
  <si>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</si>
  <si>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</si>
  <si>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</si>
  <si>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</si>
  <si>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</si>
  <si>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</si>
  <si>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</si>
  <si>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</si>
  <si>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</si>
  <si>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</si>
  <si>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</si>
  <si>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</si>
  <si>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</si>
  <si>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</si>
  <si>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</si>
  <si>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</si>
  <si>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</si>
  <si>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</si>
  <si>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</si>
  <si>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</si>
  <si>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</si>
  <si>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</si>
  <si>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</si>
  <si>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</si>
  <si>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</si>
  <si>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</si>
  <si>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</si>
  <si>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</si>
  <si>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</si>
  <si>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</si>
  <si>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</si>
  <si>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</si>
  <si>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</si>
  <si>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</si>
  <si>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</si>
  <si>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</si>
  <si>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</si>
  <si>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</si>
  <si>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</si>
  <si>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</si>
  <si>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</si>
  <si>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</si>
  <si>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</si>
  <si>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</si>
  <si>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</si>
  <si>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</si>
  <si>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</si>
  <si>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</si>
  <si>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</si>
  <si>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</si>
  <si>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</si>
  <si>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</si>
  <si>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</si>
  <si>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</si>
  <si>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</si>
  <si>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</si>
  <si>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</si>
  <si>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</si>
  <si>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</si>
  <si>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</si>
  <si>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</si>
  <si>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</si>
  <si>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</si>
  <si>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</si>
  <si>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</si>
  <si>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</si>
  <si>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</si>
  <si>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</si>
  <si>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</si>
  <si>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</si>
  <si>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</si>
  <si>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</si>
  <si>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</si>
  <si>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</si>
  <si>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</si>
  <si>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</si>
  <si>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</si>
  <si>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</si>
  <si>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</si>
  <si>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</si>
  <si>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</si>
  <si>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</si>
  <si>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</si>
  <si>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</si>
  <si>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</si>
  <si>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</si>
  <si>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</si>
  <si>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</si>
  <si>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</si>
  <si>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</si>
  <si>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</si>
  <si>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</si>
  <si>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</si>
  <si>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</si>
  <si>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</si>
  <si>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</si>
  <si>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</si>
  <si>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</si>
  <si>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</si>
  <si>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</si>
  <si>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</si>
  <si>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</si>
  <si>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</si>
  <si>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</si>
  <si>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</si>
  <si>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</si>
  <si>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</si>
  <si>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</si>
  <si>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</si>
  <si>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</si>
  <si>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</si>
  <si>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</si>
  <si>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</si>
  <si>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</si>
  <si>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</si>
  <si>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</si>
  <si>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</si>
  <si>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</si>
  <si>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</si>
  <si>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</si>
  <si>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</si>
  <si>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</si>
  <si>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</si>
  <si>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</si>
  <si>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</si>
  <si>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</si>
  <si>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</si>
  <si>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</si>
  <si>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</si>
  <si>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</si>
  <si>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</si>
  <si>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</si>
  <si>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</si>
  <si>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</si>
  <si>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</si>
  <si>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</si>
  <si>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</si>
  <si>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</si>
  <si>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</si>
  <si>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</si>
  <si>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</si>
  <si>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</si>
  <si>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</si>
  <si>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</si>
  <si>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</si>
  <si>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</si>
  <si>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</si>
  <si>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</si>
  <si>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</si>
  <si>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</si>
  <si>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</si>
  <si>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</si>
  <si>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</si>
  <si>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</si>
  <si>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</si>
  <si>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</si>
  <si>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</si>
  <si>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</si>
  <si>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</si>
  <si>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</si>
  <si>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</si>
  <si>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</si>
  <si>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</si>
  <si>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</si>
  <si>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</si>
  <si>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</si>
  <si>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</si>
  <si>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</si>
  <si>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</si>
  <si>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</si>
  <si>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</si>
  <si>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</si>
  <si>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</si>
  <si>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</si>
  <si>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</si>
  <si>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</si>
  <si>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</si>
  <si>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</si>
  <si>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</si>
  <si>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</si>
  <si>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</si>
  <si>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</si>
  <si>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</si>
  <si>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</si>
  <si>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</si>
  <si>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</si>
  <si>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</si>
  <si>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</si>
  <si>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</si>
  <si>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</si>
  <si>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</si>
  <si>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</si>
  <si>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</si>
  <si>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</si>
  <si>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</si>
  <si>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</si>
  <si>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</si>
  <si>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</si>
  <si>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</si>
  <si>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</si>
  <si>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</si>
  <si>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</si>
  <si>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</si>
  <si>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</si>
  <si>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</si>
  <si>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</si>
  <si>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</si>
  <si>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</si>
  <si>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</si>
  <si>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</si>
  <si>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</si>
  <si>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</si>
  <si>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</si>
  <si>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</si>
  <si>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</si>
  <si>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</si>
  <si>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</si>
  <si>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</si>
  <si>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</si>
  <si>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</si>
  <si>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</si>
  <si>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</si>
  <si>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</si>
  <si>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</si>
  <si>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</si>
  <si>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</si>
  <si>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</si>
  <si>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</si>
  <si>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</si>
  <si>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</si>
  <si>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</si>
  <si>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</si>
  <si>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</si>
  <si>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</si>
  <si>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</si>
  <si>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</si>
  <si>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</si>
  <si>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</si>
  <si>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</si>
  <si>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</si>
  <si>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</si>
  <si>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</si>
  <si>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</si>
  <si>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</si>
  <si>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</si>
  <si>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</si>
  <si>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</si>
  <si>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</si>
  <si>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</si>
  <si>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</si>
  <si>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</si>
  <si>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</si>
  <si>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</si>
  <si>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</si>
  <si>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</si>
  <si>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</si>
  <si>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</si>
  <si>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</si>
  <si>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</si>
  <si>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</si>
  <si>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</si>
  <si>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</si>
  <si>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</si>
  <si>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</si>
  <si>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</si>
  <si>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</si>
  <si>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</si>
  <si>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</si>
  <si>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</si>
  <si>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</si>
  <si>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</si>
  <si>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</si>
  <si>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</si>
  <si>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</si>
  <si>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</si>
  <si>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</si>
  <si>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</si>
  <si>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</si>
  <si>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</si>
  <si>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</si>
  <si>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</si>
  <si>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</si>
  <si>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</si>
  <si>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</si>
  <si>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</si>
  <si>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</si>
  <si>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</si>
  <si>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</si>
  <si>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</si>
  <si>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</si>
  <si>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</si>
  <si>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</si>
  <si>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</si>
  <si>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</si>
  <si>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</si>
  <si>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</si>
  <si>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</si>
  <si>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</si>
  <si>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</si>
  <si>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</si>
  <si>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</si>
  <si>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</si>
  <si>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</si>
  <si>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</si>
  <si>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</si>
  <si>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</si>
  <si>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</si>
  <si>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</si>
  <si>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</si>
  <si>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</si>
  <si>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</si>
  <si>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</si>
  <si>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</si>
  <si>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</si>
  <si>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</si>
  <si>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</si>
  <si>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</si>
  <si>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</si>
  <si>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</si>
  <si>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</si>
  <si>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</si>
  <si>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</si>
  <si>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</si>
  <si>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</si>
  <si>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</si>
  <si>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</si>
  <si>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</si>
  <si>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</si>
  <si>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</si>
  <si>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</si>
  <si>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</si>
  <si>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</si>
  <si>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</si>
  <si>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</si>
  <si>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</si>
  <si>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</si>
  <si>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</si>
  <si>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</si>
  <si>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</si>
  <si>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</si>
  <si>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</si>
  <si>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</si>
  <si>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</si>
  <si>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</si>
  <si>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</si>
  <si>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</si>
  <si>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</si>
  <si>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</si>
  <si>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</si>
  <si>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</si>
  <si>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</si>
  <si>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</si>
  <si>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</si>
  <si>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</si>
  <si>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</si>
  <si>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</si>
  <si>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</si>
  <si>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</si>
  <si>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</si>
  <si>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</si>
  <si>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</si>
  <si>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</si>
  <si>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</si>
  <si>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</si>
  <si>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</si>
  <si>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</si>
  <si>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</si>
  <si>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</si>
  <si>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</si>
  <si>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</si>
  <si>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</si>
  <si>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</si>
  <si>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</si>
  <si>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</si>
  <si>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</si>
  <si>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</si>
  <si>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</si>
  <si>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</si>
  <si>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</si>
  <si>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</si>
  <si>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</si>
  <si>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</si>
  <si>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</si>
  <si>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</si>
  <si>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</si>
  <si>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</si>
  <si>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</si>
  <si>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</si>
  <si>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</si>
  <si>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</si>
  <si>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</si>
  <si>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</si>
  <si>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</si>
  <si>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</si>
  <si>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</si>
  <si>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</si>
  <si>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</si>
  <si>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</si>
  <si>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</si>
  <si>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</si>
  <si>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</si>
  <si>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</si>
  <si>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</si>
  <si>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</si>
  <si>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</si>
  <si>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</si>
  <si>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</si>
  <si>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</si>
  <si>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</si>
  <si>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</si>
  <si>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</si>
  <si>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</si>
  <si>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</si>
  <si>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</si>
  <si>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</si>
  <si>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</si>
  <si>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</si>
  <si>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</si>
  <si>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</si>
  <si>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</si>
  <si>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</si>
  <si>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</si>
  <si>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</si>
  <si>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</si>
  <si>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</si>
  <si>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</si>
  <si>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</si>
  <si>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</si>
  <si>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</si>
  <si>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</si>
  <si>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</si>
  <si>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</si>
  <si>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</si>
  <si>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</si>
  <si>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</si>
  <si>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</si>
  <si>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</si>
  <si>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</si>
  <si>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</si>
  <si>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</si>
  <si>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</si>
  <si>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</si>
  <si>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</si>
  <si>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</si>
  <si>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</si>
  <si>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</si>
  <si>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</si>
  <si>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</si>
  <si>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</si>
  <si>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</si>
  <si>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</si>
  <si>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</si>
  <si>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</si>
  <si>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</si>
  <si>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</si>
  <si>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</si>
  <si>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</si>
  <si>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</si>
  <si>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</si>
  <si>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</si>
  <si>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</si>
  <si>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</si>
  <si>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</si>
  <si>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</si>
  <si>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</si>
  <si>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</si>
  <si>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</si>
  <si>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</si>
  <si>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</si>
  <si>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</si>
  <si>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</si>
  <si>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</si>
  <si>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</si>
  <si>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</si>
  <si>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</si>
  <si>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</si>
  <si>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</si>
  <si>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</si>
  <si>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</si>
  <si>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</si>
  <si>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</si>
  <si>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</si>
  <si>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</si>
  <si>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</si>
  <si>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</si>
  <si>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</si>
  <si>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</si>
  <si>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</si>
  <si>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</si>
  <si>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</si>
  <si>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</si>
  <si>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</si>
  <si>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</si>
  <si>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</si>
  <si>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</si>
  <si>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</si>
  <si>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</si>
  <si>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</si>
  <si>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</si>
  <si>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</si>
  <si>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</si>
  <si>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</si>
  <si>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</si>
  <si>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</si>
  <si>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</si>
  <si>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</si>
  <si>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</si>
  <si>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</si>
  <si>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</si>
  <si>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</si>
  <si>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</si>
  <si>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</si>
  <si>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</si>
  <si>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</si>
  <si>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</si>
  <si>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</si>
  <si>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</si>
  <si>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</si>
  <si>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</si>
  <si>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</si>
  <si>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</si>
  <si>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</si>
  <si>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</si>
  <si>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</si>
  <si>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</si>
  <si>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</si>
  <si>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</si>
  <si>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</si>
  <si>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</si>
  <si>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</si>
  <si>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</si>
  <si>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</si>
  <si>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</si>
  <si>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</si>
  <si>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</si>
  <si>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</si>
  <si>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</si>
  <si>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</si>
  <si>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</si>
  <si>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</si>
  <si>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</si>
  <si>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</si>
  <si>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</si>
  <si>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</si>
  <si>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</si>
  <si>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</si>
  <si>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</si>
  <si>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</si>
  <si>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</si>
  <si>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</si>
  <si>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</si>
  <si>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</si>
  <si>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</si>
  <si>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</si>
  <si>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</si>
  <si>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</si>
  <si>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</si>
  <si>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</si>
  <si>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</si>
  <si>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</si>
  <si>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</si>
  <si>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</si>
  <si>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</si>
  <si>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</si>
  <si>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</si>
  <si>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</si>
  <si>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</si>
  <si>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</si>
  <si>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</si>
  <si>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</si>
  <si>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</si>
  <si>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</si>
  <si>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</si>
  <si>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</si>
  <si>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</si>
  <si>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</si>
  <si>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</si>
  <si>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</si>
  <si>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</si>
  <si>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</si>
  <si>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</si>
  <si>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</si>
  <si>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</si>
  <si>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</si>
  <si>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</si>
  <si>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</si>
  <si>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</si>
  <si>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</si>
  <si>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</si>
  <si>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</si>
  <si>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</si>
  <si>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</si>
  <si>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</si>
  <si>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</si>
  <si>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</si>
  <si>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</si>
  <si>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</si>
  <si>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</si>
  <si>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</si>
  <si>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</si>
  <si>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</si>
  <si>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</si>
  <si>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</si>
  <si>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</si>
  <si>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</si>
  <si>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</si>
  <si>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</si>
  <si>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</si>
  <si>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</si>
  <si>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</si>
  <si>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</si>
  <si>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</si>
  <si>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</si>
  <si>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</si>
  <si>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</si>
  <si>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</si>
  <si>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</si>
  <si>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</si>
  <si>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</si>
  <si>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</si>
  <si>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</si>
  <si>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</si>
  <si>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</si>
  <si>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</si>
  <si>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</si>
  <si>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</si>
  <si>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</si>
  <si>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</si>
  <si>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</si>
  <si>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</si>
  <si>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</si>
  <si>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</si>
  <si>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</si>
  <si>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</si>
  <si>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</si>
  <si>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</si>
  <si>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</si>
  <si>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</si>
  <si>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</si>
  <si>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</si>
  <si>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</si>
  <si>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</si>
  <si>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</si>
  <si>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</si>
  <si>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</si>
  <si>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</si>
  <si>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</si>
  <si>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</si>
  <si>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</si>
  <si>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</si>
  <si>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</si>
  <si>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</si>
  <si>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</si>
  <si>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</si>
  <si>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</si>
  <si>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</si>
  <si>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</si>
  <si>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</si>
  <si>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</si>
  <si>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</si>
  <si>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</si>
  <si>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</si>
  <si>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</si>
  <si>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</si>
  <si>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</si>
  <si>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</si>
  <si>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</si>
  <si>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</si>
  <si>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</si>
  <si>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</si>
  <si>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</si>
  <si>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</si>
  <si>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</si>
  <si>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</si>
  <si>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</si>
  <si>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</si>
  <si>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</si>
  <si>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</si>
  <si>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</si>
  <si>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</si>
  <si>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</si>
  <si>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</si>
  <si>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</si>
  <si>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</si>
  <si>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</si>
  <si>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</si>
  <si>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</si>
  <si>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</si>
  <si>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</si>
  <si>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</si>
  <si>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</si>
  <si>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</si>
  <si>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</si>
  <si>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</si>
  <si>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</si>
  <si>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</si>
  <si>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</si>
  <si>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</si>
  <si>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</si>
  <si>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</si>
  <si>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</si>
  <si>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</si>
  <si>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</si>
  <si>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</si>
  <si>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</si>
  <si>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</si>
  <si>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</si>
  <si>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</si>
  <si>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</si>
  <si>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</si>
  <si>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</si>
  <si>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</si>
  <si>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</si>
  <si>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</si>
  <si>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</si>
  <si>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</si>
  <si>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</si>
  <si>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</si>
  <si>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</si>
  <si>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</si>
  <si>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</si>
  <si>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</si>
  <si>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</si>
  <si>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</si>
  <si>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</si>
  <si>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</si>
  <si>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</si>
  <si>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</si>
  <si>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</si>
  <si>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</si>
  <si>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</si>
  <si>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</si>
  <si>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</si>
  <si>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</si>
  <si>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</si>
  <si>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</si>
  <si>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</si>
  <si>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</si>
  <si>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</si>
  <si>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</si>
  <si>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</si>
  <si>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</si>
  <si>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</si>
  <si>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</si>
  <si>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</si>
  <si>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</si>
  <si>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</si>
  <si>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</si>
  <si>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</si>
  <si>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</si>
  <si>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</si>
  <si>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</si>
  <si>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</si>
  <si>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</si>
  <si>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</si>
  <si>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</si>
  <si>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</si>
  <si>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</si>
  <si>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</si>
  <si>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</si>
  <si>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</si>
  <si>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</si>
  <si>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</si>
  <si>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</si>
  <si>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</si>
  <si>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</si>
  <si>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</si>
  <si>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</si>
  <si>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</si>
  <si>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</si>
  <si>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</si>
  <si>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</si>
  <si>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</si>
  <si>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</si>
  <si>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</si>
  <si>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</si>
  <si>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</si>
  <si>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</si>
  <si>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</si>
  <si>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</si>
  <si>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</si>
  <si>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</si>
  <si>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</si>
  <si>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</si>
  <si>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</si>
  <si>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</si>
  <si>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</si>
  <si>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</si>
  <si>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</si>
  <si>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</si>
  <si>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</si>
  <si>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</si>
  <si>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</si>
  <si>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</si>
  <si>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</si>
  <si>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</si>
  <si>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</si>
  <si>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</si>
  <si>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</si>
  <si>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</si>
  <si>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</si>
  <si>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</si>
  <si>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</si>
  <si>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</si>
  <si>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</si>
  <si>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</si>
  <si>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</si>
  <si>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</si>
  <si>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</si>
  <si>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</si>
  <si>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</si>
  <si>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</si>
  <si>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</si>
  <si>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</si>
  <si>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</si>
  <si>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</si>
  <si>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</si>
  <si>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</si>
  <si>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</si>
  <si>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</si>
  <si>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</si>
  <si>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</si>
  <si>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</si>
  <si>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</si>
  <si>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</si>
  <si>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</si>
  <si>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</si>
  <si>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</si>
  <si>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</si>
  <si>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</si>
  <si>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</si>
  <si>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</si>
  <si>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</si>
  <si>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</si>
  <si>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</si>
  <si>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</si>
  <si>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</si>
  <si>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</si>
  <si>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</si>
  <si>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</si>
  <si>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</si>
  <si>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</si>
  <si>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</si>
  <si>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</si>
  <si>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</si>
  <si>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</si>
  <si>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</si>
  <si>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</si>
  <si>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</si>
  <si>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</si>
  <si>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</si>
  <si>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</si>
  <si>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</si>
  <si>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</si>
  <si>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</si>
  <si>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</si>
  <si>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</si>
  <si>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</si>
  <si>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</si>
  <si>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</si>
  <si>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</si>
  <si>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</si>
  <si>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</si>
  <si>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</si>
  <si>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</si>
  <si>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</si>
  <si>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</si>
  <si>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</si>
  <si>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</si>
  <si>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</si>
  <si>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</si>
  <si>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</si>
  <si>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</si>
  <si>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</si>
  <si>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</si>
  <si>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</si>
  <si>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</si>
  <si>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</si>
  <si>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</si>
  <si>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</si>
  <si>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</si>
  <si>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</si>
  <si>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</si>
  <si>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</si>
  <si>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</si>
  <si>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</si>
  <si>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</si>
  <si>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</si>
  <si>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</si>
  <si>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</si>
  <si>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</si>
  <si>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</si>
  <si>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</si>
  <si>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</si>
  <si>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</si>
  <si>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</si>
  <si>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</si>
  <si>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</si>
  <si>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</si>
  <si>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</si>
  <si>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</si>
  <si>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</si>
  <si>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</si>
  <si>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</si>
  <si>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</si>
  <si>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</si>
  <si>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</si>
  <si>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</si>
  <si>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</si>
  <si>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</si>
  <si>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</si>
  <si>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</si>
  <si>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</si>
  <si>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</si>
  <si>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</si>
  <si>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</si>
  <si>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</si>
  <si>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</si>
  <si>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</si>
  <si>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</si>
  <si>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</si>
  <si>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</si>
  <si>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</si>
  <si>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</si>
  <si>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</si>
  <si>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</si>
  <si>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</si>
  <si>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</si>
  <si>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</si>
  <si>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</si>
  <si>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</si>
  <si>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</si>
  <si>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</si>
  <si>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</si>
  <si>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</si>
  <si>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</si>
  <si>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</si>
  <si>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</si>
  <si>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</si>
  <si>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</si>
  <si>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</si>
  <si>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</si>
  <si>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</si>
  <si>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</si>
  <si>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</si>
  <si>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</si>
  <si>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</si>
  <si>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</si>
  <si>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</si>
  <si>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</si>
  <si>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</si>
  <si>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</si>
  <si>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</si>
  <si>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</si>
  <si>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</si>
  <si>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</si>
  <si>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</si>
  <si>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</si>
  <si>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</si>
  <si>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</si>
  <si>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</si>
  <si>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</si>
  <si>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</si>
  <si>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</si>
  <si>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</si>
  <si>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</si>
  <si>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</si>
  <si>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</si>
  <si>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</si>
  <si>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</si>
  <si>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</si>
  <si>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</si>
  <si>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</si>
  <si>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</si>
  <si>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</si>
  <si>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</si>
  <si>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</si>
  <si>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</si>
  <si>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</si>
  <si>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</si>
  <si>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</si>
  <si>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</si>
  <si>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</si>
  <si>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</si>
  <si>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</si>
  <si>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</si>
  <si>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</si>
  <si>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</si>
  <si>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</si>
  <si>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</si>
  <si>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</si>
  <si>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</si>
  <si>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</si>
  <si>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</si>
  <si>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</si>
  <si>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</si>
  <si>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</si>
  <si>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</si>
  <si>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</si>
  <si>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</si>
  <si>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</si>
  <si>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</si>
  <si>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</si>
  <si>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</si>
  <si>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</si>
  <si>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</si>
  <si>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</si>
  <si>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</si>
  <si>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</si>
  <si>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</si>
  <si>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</si>
  <si>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</si>
  <si>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</si>
  <si>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</si>
  <si>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</si>
  <si>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</si>
  <si>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</si>
  <si>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</si>
  <si>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</si>
  <si>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</si>
  <si>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</si>
  <si>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</si>
  <si>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</si>
  <si>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</si>
  <si>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</si>
  <si>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</si>
  <si>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</si>
  <si>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</si>
  <si>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</si>
  <si>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</si>
  <si>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</si>
  <si>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</si>
  <si>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</si>
  <si>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</si>
  <si>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</si>
  <si>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</si>
  <si>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</si>
  <si>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</si>
  <si>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</si>
  <si>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</si>
  <si>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</si>
  <si>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</si>
  <si>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</si>
  <si>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</si>
  <si>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</si>
  <si>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</si>
  <si>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</si>
  <si>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</si>
  <si>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</si>
  <si>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</si>
  <si>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</si>
  <si>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</si>
  <si>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</si>
  <si>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</si>
  <si>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</si>
  <si>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</si>
  <si>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</si>
  <si>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</si>
  <si>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</si>
  <si>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</si>
  <si>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</si>
  <si>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</si>
  <si>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</si>
  <si>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</si>
  <si>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</si>
  <si>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</si>
  <si>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</si>
  <si>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</si>
  <si>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</si>
  <si>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</si>
  <si>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</si>
  <si>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</si>
  <si>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</si>
  <si>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</si>
  <si>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</si>
  <si>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</si>
  <si>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</si>
  <si>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</si>
  <si>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</si>
  <si>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</si>
  <si>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</si>
  <si>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</si>
  <si>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</si>
  <si>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</si>
  <si>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</si>
  <si>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</si>
  <si>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</si>
  <si>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</si>
  <si>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</si>
  <si>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</si>
  <si>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</si>
  <si>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</si>
  <si>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</si>
  <si>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</si>
  <si>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</si>
  <si>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</si>
  <si>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</si>
  <si>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</si>
  <si>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</si>
  <si>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</si>
  <si>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</si>
  <si>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</si>
  <si>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</si>
  <si>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</si>
  <si>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</si>
  <si>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</si>
  <si>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</si>
  <si>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</si>
  <si>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</si>
  <si>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</si>
  <si>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</si>
  <si>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</si>
  <si>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</si>
  <si>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</si>
  <si>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</si>
  <si>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</si>
  <si>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</si>
  <si>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</si>
  <si>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</si>
  <si>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</si>
  <si>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</si>
  <si>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</si>
  <si>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</si>
  <si>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</si>
  <si>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</si>
  <si>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</si>
  <si>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</si>
  <si>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</si>
  <si>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</si>
  <si>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</si>
  <si>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</si>
  <si>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</si>
  <si>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</si>
  <si>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</si>
  <si>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</si>
  <si>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</si>
  <si>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</si>
  <si>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</si>
  <si>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</si>
  <si>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</si>
  <si>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</si>
  <si>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</si>
  <si>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</si>
  <si>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</si>
  <si>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</si>
  <si>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</si>
  <si>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</si>
  <si>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</si>
  <si>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</si>
  <si>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</si>
  <si>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</si>
  <si>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</si>
  <si>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</si>
  <si>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</si>
  <si>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</si>
  <si>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</si>
  <si>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</si>
  <si>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</si>
  <si>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</si>
  <si>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</si>
  <si>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</si>
  <si>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</si>
  <si>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</si>
  <si>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</si>
  <si>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</si>
  <si>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</si>
  <si>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</si>
  <si>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</si>
  <si>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</si>
  <si>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</si>
  <si>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</si>
  <si>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</si>
  <si>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</si>
  <si>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</si>
  <si>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</si>
  <si>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</si>
  <si>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</si>
  <si>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</si>
  <si>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</si>
  <si>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</si>
  <si>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</si>
  <si>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</si>
  <si>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</si>
  <si>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</si>
  <si>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</si>
  <si>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</si>
  <si>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</si>
  <si>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</si>
  <si>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</si>
  <si>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</si>
  <si>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</si>
  <si>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</si>
  <si>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</si>
  <si>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</si>
  <si>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</si>
  <si>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</si>
  <si>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</si>
  <si>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</si>
  <si>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</si>
  <si>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</si>
  <si>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</si>
  <si>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</si>
  <si>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</si>
  <si>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</si>
  <si>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</si>
  <si>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</si>
  <si>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</si>
  <si>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</si>
  <si>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</si>
  <si>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</si>
  <si>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</si>
  <si>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</si>
  <si>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</si>
  <si>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</si>
  <si>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</si>
  <si>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</si>
  <si>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</si>
  <si>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</si>
  <si>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</si>
  <si>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</si>
  <si>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</si>
  <si>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</si>
  <si>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</si>
  <si>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</si>
  <si>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</si>
  <si>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</si>
  <si>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</si>
  <si>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</si>
  <si>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</si>
  <si>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</si>
  <si>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</si>
  <si>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</si>
  <si>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</si>
  <si>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</si>
  <si>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</si>
  <si>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</si>
  <si>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</si>
  <si>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</si>
  <si>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</si>
  <si>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</si>
  <si>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</si>
  <si>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</si>
  <si>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</si>
  <si>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</si>
  <si>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</si>
  <si>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</si>
  <si>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</si>
  <si>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</si>
  <si>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</si>
  <si>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</si>
  <si>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</si>
  <si>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</si>
  <si>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</si>
  <si>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</si>
  <si>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</si>
  <si>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</si>
  <si>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</si>
  <si>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</si>
  <si>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</si>
  <si>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</si>
  <si>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</si>
  <si>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</si>
  <si>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</si>
  <si>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</si>
  <si>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</si>
  <si>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</si>
  <si>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</si>
  <si>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</si>
  <si>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</si>
  <si>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</si>
  <si>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</si>
  <si>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</si>
  <si>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</si>
  <si>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</si>
  <si>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</si>
  <si>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</si>
  <si>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</si>
  <si>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</si>
  <si>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</si>
  <si>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</si>
  <si>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</si>
  <si>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</si>
  <si>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</si>
  <si>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</si>
  <si>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</si>
  <si>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</si>
  <si>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</si>
  <si>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</si>
  <si>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</si>
  <si>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</si>
  <si>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</si>
  <si>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</si>
  <si>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</si>
  <si>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</si>
  <si>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</si>
  <si>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</si>
  <si>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</si>
  <si>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</si>
  <si>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</si>
  <si>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</si>
  <si>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</si>
  <si>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</si>
  <si>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</si>
  <si>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</si>
  <si>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</si>
  <si>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</si>
  <si>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</si>
  <si>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</si>
  <si>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</si>
  <si>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</si>
  <si>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</si>
  <si>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</si>
  <si>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</si>
  <si>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</si>
  <si>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</si>
  <si>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</si>
  <si>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</si>
  <si>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</si>
  <si>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</si>
  <si>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</si>
  <si>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</si>
  <si>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</si>
  <si>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</si>
  <si>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</si>
  <si>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</si>
  <si>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</si>
  <si>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</si>
  <si>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</si>
  <si>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</si>
  <si>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</si>
  <si>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</si>
  <si>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</si>
  <si>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</si>
  <si>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</si>
  <si>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</si>
  <si>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</si>
  <si>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</si>
  <si>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</si>
  <si>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</si>
  <si>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</si>
  <si>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</si>
  <si>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</si>
  <si>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</si>
  <si>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</si>
  <si>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</si>
  <si>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</si>
  <si>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</si>
  <si>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</si>
  <si>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</si>
  <si>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</si>
  <si>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</si>
  <si>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</si>
  <si>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</si>
  <si>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</si>
  <si>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</si>
  <si>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</si>
  <si>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</si>
  <si>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</si>
  <si>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</si>
  <si>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</si>
  <si>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</si>
  <si>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</si>
  <si>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</si>
  <si>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</si>
  <si>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</si>
  <si>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</si>
  <si>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</si>
  <si>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</si>
  <si>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</si>
  <si>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</si>
  <si>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</si>
  <si>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</si>
  <si>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</si>
  <si>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</si>
  <si>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</si>
  <si>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</si>
  <si>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</si>
  <si>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</si>
  <si>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</si>
  <si>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</si>
  <si>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</si>
  <si>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</si>
  <si>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</si>
  <si>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</si>
  <si>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</si>
  <si>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</si>
  <si>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</si>
  <si>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</si>
  <si>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</si>
  <si>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</si>
  <si>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</si>
  <si>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</si>
  <si>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</si>
  <si>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</si>
  <si>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</si>
  <si>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</si>
  <si>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</si>
  <si>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</si>
  <si>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</si>
  <si>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</si>
  <si>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</si>
  <si>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</si>
  <si>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</si>
  <si>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</si>
  <si>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</si>
  <si>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</si>
  <si>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</si>
  <si>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</si>
  <si>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</si>
  <si>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</si>
  <si>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</si>
  <si>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</si>
  <si>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</si>
  <si>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</si>
  <si>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</si>
  <si>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</si>
  <si>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</si>
  <si>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</si>
  <si>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</si>
  <si>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</si>
  <si>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</si>
  <si>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</si>
  <si>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</si>
  <si>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</si>
  <si>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</si>
  <si>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</si>
  <si>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</si>
  <si>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</si>
  <si>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</si>
  <si>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</si>
  <si>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</si>
  <si>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</si>
  <si>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</si>
  <si>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</si>
  <si>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</si>
  <si>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</si>
  <si>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</si>
  <si>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</si>
  <si>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</si>
  <si>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</si>
  <si>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</si>
  <si>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</si>
  <si>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</si>
  <si>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</si>
  <si>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</si>
  <si>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</si>
  <si>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</si>
  <si>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</si>
  <si>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</si>
  <si>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</si>
  <si>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</si>
  <si>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</si>
  <si>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</si>
  <si>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</si>
  <si>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</si>
  <si>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</si>
  <si>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</si>
  <si>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</si>
  <si>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</si>
  <si>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</si>
  <si>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</si>
  <si>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</si>
  <si>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</si>
  <si>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</si>
  <si>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</si>
  <si>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</si>
  <si>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</si>
  <si>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</si>
  <si>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</si>
  <si>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</si>
  <si>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</si>
  <si>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</si>
  <si>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</si>
  <si>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</si>
  <si>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</si>
  <si>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</si>
  <si>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</si>
  <si>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</si>
  <si>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</si>
  <si>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</si>
  <si>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</si>
  <si>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</si>
  <si>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</si>
  <si>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</si>
  <si>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</si>
  <si>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</si>
  <si>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</si>
  <si>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</si>
  <si>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</si>
  <si>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</si>
  <si>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</si>
  <si>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</si>
  <si>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</si>
  <si>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</si>
  <si>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</si>
  <si>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</si>
  <si>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</si>
  <si>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</si>
  <si>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</si>
  <si>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</si>
  <si>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</si>
  <si>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</si>
  <si>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</si>
  <si>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</si>
  <si>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</si>
  <si>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</si>
  <si>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</si>
  <si>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</si>
  <si>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</si>
  <si>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</si>
  <si>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</si>
  <si>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</si>
  <si>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</si>
  <si>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</si>
  <si>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</si>
  <si>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</si>
  <si>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</si>
  <si>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</si>
  <si>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</si>
  <si>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</si>
  <si>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</si>
  <si>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</si>
  <si>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</si>
  <si>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</si>
  <si>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</si>
  <si>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</si>
  <si>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</si>
  <si>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</si>
  <si>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</si>
  <si>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</si>
  <si>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</si>
  <si>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</si>
  <si>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</si>
  <si>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</si>
  <si>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</si>
  <si>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</si>
  <si>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</si>
  <si>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</si>
  <si>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</si>
  <si>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</si>
  <si>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</si>
  <si>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</si>
  <si>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</si>
  <si>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</si>
  <si>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</si>
  <si>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</si>
  <si>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</si>
  <si>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</si>
  <si>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</si>
  <si>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</si>
  <si>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</si>
  <si>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</si>
  <si>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</si>
  <si>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</si>
  <si>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</si>
  <si>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</si>
  <si>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</si>
  <si>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</si>
  <si>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</si>
  <si>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</si>
  <si>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</si>
  <si>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</si>
  <si>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</si>
  <si>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</si>
  <si>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</si>
  <si>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</si>
  <si>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</si>
  <si>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</si>
  <si>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</si>
  <si>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</si>
  <si>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</si>
  <si>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</si>
  <si>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</si>
  <si>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</si>
  <si>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</si>
  <si>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</si>
  <si>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</si>
  <si>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</si>
  <si>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</si>
  <si>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</si>
  <si>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</si>
  <si>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</si>
  <si>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</si>
  <si>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</si>
  <si>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</si>
  <si>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</si>
  <si>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</si>
  <si>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</si>
  <si>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</si>
  <si>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</si>
  <si>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</si>
  <si>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</si>
  <si>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</si>
  <si>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</si>
  <si>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</si>
  <si>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</si>
  <si>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</si>
  <si>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</si>
  <si>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</si>
  <si>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</si>
  <si>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</si>
  <si>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</si>
  <si>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</si>
  <si>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</si>
  <si>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</si>
  <si>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</si>
  <si>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</si>
  <si>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</si>
  <si>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</si>
  <si>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</si>
  <si>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</si>
  <si>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</si>
  <si>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</si>
  <si>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</si>
  <si>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</si>
  <si>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</si>
  <si>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</si>
  <si>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</si>
  <si>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</si>
  <si>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</si>
  <si>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</si>
  <si>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</si>
  <si>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</si>
  <si>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</si>
  <si>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</si>
  <si>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</si>
  <si>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</si>
  <si>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</si>
  <si>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</si>
  <si>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</si>
  <si>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</si>
  <si>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</si>
  <si>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</si>
  <si>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</si>
  <si>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</si>
  <si>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</si>
  <si>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</si>
  <si>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</si>
  <si>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</si>
  <si>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</si>
  <si>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</si>
  <si>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</si>
  <si>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</si>
  <si>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</si>
  <si>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</si>
  <si>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</si>
  <si>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</si>
  <si>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</si>
  <si>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</si>
  <si>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</si>
  <si>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</si>
  <si>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</si>
  <si>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</si>
  <si>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</si>
  <si>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</si>
  <si>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</si>
  <si>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</si>
  <si>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</si>
  <si>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</si>
  <si>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</si>
  <si>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</si>
  <si>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</si>
  <si>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</si>
  <si>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</si>
  <si>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</si>
  <si>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</si>
  <si>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</si>
  <si>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</si>
  <si>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</si>
  <si>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</si>
  <si>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</si>
  <si>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</si>
  <si>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</si>
  <si>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</si>
  <si>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</si>
  <si>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</si>
  <si>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</si>
  <si>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</si>
  <si>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</si>
  <si>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</si>
  <si>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</si>
  <si>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</si>
  <si>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</si>
  <si>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</si>
  <si>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</si>
  <si>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</si>
  <si>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</si>
  <si>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</si>
  <si>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</si>
  <si>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</si>
  <si>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</si>
  <si>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</si>
  <si>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</si>
  <si>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</si>
  <si>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</si>
  <si>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</si>
  <si>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</si>
  <si>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</si>
  <si>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</si>
  <si>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</si>
  <si>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</si>
  <si>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</si>
  <si>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</si>
  <si>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</si>
  <si>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</si>
  <si>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</si>
  <si>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</si>
  <si>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</si>
  <si>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</si>
  <si>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</si>
  <si>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</si>
  <si>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</si>
  <si>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</si>
  <si>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</si>
  <si>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</si>
  <si>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</si>
  <si>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</si>
  <si>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</si>
  <si>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</si>
  <si>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</si>
  <si>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</si>
  <si>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</si>
  <si>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</si>
  <si>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</si>
  <si>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</si>
  <si>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</si>
  <si>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</si>
  <si>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</si>
  <si>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</si>
  <si>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</si>
  <si>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</si>
  <si>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</si>
  <si>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</si>
  <si>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</si>
  <si>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</si>
  <si>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</si>
  <si>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</si>
  <si>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</si>
  <si>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</si>
  <si>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</si>
  <si>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</si>
  <si>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</si>
  <si>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</si>
  <si>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</si>
  <si>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</si>
  <si>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</si>
  <si>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</si>
  <si>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</si>
  <si>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</si>
  <si>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</si>
  <si>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</si>
  <si>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</si>
  <si>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</si>
  <si>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</si>
  <si>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</si>
  <si>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</si>
  <si>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</si>
  <si>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</si>
  <si>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</si>
  <si>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</si>
  <si>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</si>
  <si>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</si>
  <si>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</si>
  <si>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</si>
  <si>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</si>
  <si>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</si>
  <si>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</si>
  <si>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</si>
  <si>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</si>
  <si>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</si>
  <si>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</si>
  <si>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</si>
  <si>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</si>
  <si>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</si>
  <si>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</si>
  <si>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</si>
  <si>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</si>
  <si>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</si>
  <si>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</si>
  <si>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</si>
  <si>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</si>
  <si>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</si>
  <si>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</si>
  <si>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</si>
  <si>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</si>
  <si>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</si>
  <si>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</si>
  <si>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</si>
  <si>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</si>
  <si>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</si>
  <si>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</si>
  <si>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</si>
  <si>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</si>
  <si>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</si>
  <si>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</si>
  <si>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</si>
  <si>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</si>
  <si>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</si>
  <si>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</si>
  <si>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</si>
  <si>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</si>
  <si>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</si>
  <si>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</si>
  <si>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</si>
  <si>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</si>
  <si>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</si>
  <si>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</si>
  <si>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</si>
  <si>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</si>
  <si>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</si>
  <si>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</si>
  <si>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</si>
  <si>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</si>
  <si>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</si>
  <si>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</si>
  <si>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</si>
  <si>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</si>
  <si>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</si>
  <si>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</si>
  <si>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</si>
  <si>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</si>
  <si>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</si>
  <si>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</si>
  <si>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</si>
  <si>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</si>
  <si>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</si>
  <si>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</si>
  <si>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</si>
  <si>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</si>
  <si>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</si>
  <si>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</si>
  <si>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</si>
  <si>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</si>
  <si>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</si>
  <si>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</si>
  <si>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</si>
  <si>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</si>
  <si>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</si>
  <si>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</si>
  <si>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</si>
  <si>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</si>
  <si>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</si>
  <si>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</si>
  <si>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</si>
  <si>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</si>
  <si>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</si>
  <si>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</si>
  <si>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</si>
  <si>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</si>
  <si>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</si>
  <si>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</si>
  <si>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</si>
  <si>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</si>
  <si>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</si>
  <si>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</si>
  <si>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</si>
  <si>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</si>
  <si>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</si>
  <si>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</si>
  <si>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</si>
  <si>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</si>
  <si>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</si>
  <si>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</si>
  <si>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</si>
  <si>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</si>
  <si>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</si>
  <si>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</si>
  <si>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</si>
  <si>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</si>
  <si>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</si>
  <si>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</si>
  <si>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</si>
  <si>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</si>
  <si>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</si>
  <si>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</si>
  <si>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</si>
  <si>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</si>
  <si>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</si>
  <si>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</si>
  <si>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</si>
  <si>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</si>
  <si>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</si>
  <si>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</si>
  <si>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</si>
  <si>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</si>
  <si>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</si>
  <si>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</si>
  <si>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</si>
  <si>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</si>
  <si>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</si>
  <si>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</si>
  <si>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</si>
  <si>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</si>
  <si>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</si>
  <si>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</si>
  <si>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</si>
  <si>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</si>
  <si>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</si>
  <si>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</si>
  <si>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</si>
  <si>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</si>
  <si>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</si>
  <si>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</si>
  <si>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</si>
  <si>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</si>
  <si>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</si>
  <si>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</si>
  <si>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</si>
  <si>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</si>
  <si>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</si>
  <si>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</si>
  <si>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</si>
  <si>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</si>
  <si>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</si>
  <si>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</si>
  <si>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</si>
  <si>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</si>
  <si>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</si>
  <si>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</si>
  <si>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</si>
  <si>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</si>
  <si>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</si>
  <si>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</si>
  <si>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</si>
  <si>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</si>
  <si>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</si>
  <si>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</si>
  <si>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</si>
  <si>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</si>
  <si>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</si>
  <si>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</si>
  <si>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</si>
  <si>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</si>
  <si>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</si>
  <si>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</si>
  <si>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</si>
  <si>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</si>
  <si>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</si>
  <si>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</si>
  <si>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</si>
  <si>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</si>
  <si>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</si>
  <si>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</si>
  <si>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</si>
  <si>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</si>
  <si>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</si>
  <si>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</si>
  <si>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</si>
  <si>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</si>
  <si>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</si>
  <si>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</si>
  <si>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</si>
  <si>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</si>
  <si>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</si>
  <si>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</si>
  <si>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</si>
  <si>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</si>
  <si>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</si>
  <si>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</si>
  <si>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</si>
  <si>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</si>
  <si>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</si>
  <si>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</si>
  <si>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</si>
  <si>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</si>
  <si>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</si>
  <si>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</si>
  <si>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</si>
  <si>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</si>
  <si>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</si>
  <si>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</si>
  <si>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</si>
  <si>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</si>
  <si>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</si>
  <si>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</si>
  <si>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</si>
  <si>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</si>
  <si>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</si>
  <si>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</si>
  <si>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</si>
  <si>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</si>
  <si>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</si>
  <si>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</si>
  <si>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</si>
  <si>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</si>
  <si>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</si>
  <si>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</si>
  <si>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</si>
  <si>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</si>
  <si>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</si>
  <si>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</si>
  <si>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</si>
  <si>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</si>
  <si>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</si>
  <si>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</si>
  <si>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</si>
  <si>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</si>
  <si>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</si>
  <si>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</si>
  <si>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</si>
  <si>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</si>
  <si>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</si>
  <si>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</si>
  <si>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</si>
  <si>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</si>
  <si>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</si>
  <si>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</si>
  <si>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</si>
  <si>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</si>
  <si>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</si>
  <si>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</si>
  <si>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</si>
  <si>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</si>
  <si>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</si>
  <si>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</si>
  <si>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</si>
  <si>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</si>
  <si>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</si>
  <si>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</si>
  <si>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</si>
  <si>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</si>
  <si>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</si>
  <si>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</si>
  <si>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</si>
  <si>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</si>
  <si>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</si>
  <si>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</si>
  <si>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</si>
  <si>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</si>
  <si>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</si>
  <si>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</si>
  <si>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</si>
  <si>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</si>
  <si>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</si>
  <si>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</si>
  <si>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</si>
  <si>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</si>
  <si>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</si>
  <si>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</si>
  <si>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</si>
  <si>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</si>
  <si>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</si>
  <si>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</si>
  <si>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</si>
  <si>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</si>
  <si>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</si>
  <si>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</si>
  <si>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</si>
  <si>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</si>
  <si>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</si>
  <si>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</si>
  <si>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</si>
  <si>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</si>
  <si>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</si>
  <si>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</si>
  <si>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</si>
  <si>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</si>
  <si>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</si>
  <si>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</si>
  <si>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</si>
  <si>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</si>
  <si>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</si>
  <si>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</si>
  <si>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</si>
  <si>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</si>
  <si>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</si>
  <si>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</si>
  <si>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</si>
  <si>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</si>
  <si>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</si>
  <si>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</si>
  <si>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</si>
  <si>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</si>
  <si>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</si>
  <si>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</si>
  <si>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</si>
  <si>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</si>
  <si>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</si>
  <si>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</si>
  <si>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</si>
  <si>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</si>
  <si>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</si>
  <si>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</si>
  <si>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</si>
  <si>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</si>
  <si>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</si>
  <si>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</si>
  <si>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</si>
  <si>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</si>
  <si>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</si>
  <si>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</si>
  <si>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</si>
  <si>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</si>
  <si>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</si>
  <si>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</si>
  <si>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</si>
  <si>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</si>
  <si>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</si>
  <si>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</si>
  <si>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</si>
  <si>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</si>
  <si>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</si>
  <si>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</si>
  <si>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</si>
  <si>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</si>
  <si>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</si>
  <si>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</si>
  <si>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</si>
  <si>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</si>
  <si>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</si>
  <si>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</si>
  <si>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</si>
  <si>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</si>
  <si>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</si>
  <si>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</si>
  <si>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</si>
  <si>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</si>
  <si>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</si>
  <si>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</si>
  <si>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</si>
  <si>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</si>
  <si>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</si>
  <si>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</si>
  <si>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</si>
  <si>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</si>
  <si>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</si>
  <si>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</si>
  <si>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</si>
  <si>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</si>
  <si>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</si>
  <si>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</si>
  <si>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</si>
  <si>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</si>
  <si>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</si>
  <si>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</si>
  <si>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</si>
  <si>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</si>
  <si>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</si>
  <si>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</si>
  <si>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</si>
  <si>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</si>
  <si>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</si>
  <si>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</si>
  <si>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</si>
  <si>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</si>
  <si>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</si>
  <si>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</si>
  <si>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</si>
  <si>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</si>
  <si>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</si>
  <si>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</si>
  <si>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</si>
  <si>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</si>
  <si>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</si>
  <si>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</si>
  <si>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</si>
  <si>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</si>
  <si>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</si>
  <si>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</si>
  <si>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</si>
  <si>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</si>
  <si>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</si>
  <si>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</si>
  <si>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</si>
  <si>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</si>
  <si>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</si>
  <si>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</si>
  <si>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</si>
  <si>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</si>
  <si>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</si>
  <si>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</si>
  <si>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</si>
  <si>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</si>
  <si>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</si>
  <si>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</si>
  <si>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</si>
  <si>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</si>
  <si>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</si>
  <si>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</si>
  <si>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</si>
  <si>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</si>
  <si>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</si>
  <si>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</si>
  <si>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</si>
  <si>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</si>
  <si>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</si>
  <si>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</si>
  <si>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</si>
  <si>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</si>
  <si>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</si>
  <si>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</si>
  <si>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</si>
  <si>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</si>
  <si>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</si>
  <si>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</si>
  <si>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</si>
  <si>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</si>
  <si>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</si>
  <si>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</si>
  <si>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</si>
  <si>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</si>
  <si>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</si>
  <si>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</si>
  <si>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</si>
  <si>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</si>
  <si>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</si>
  <si>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</si>
  <si>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</si>
  <si>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</si>
  <si>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</si>
  <si>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</si>
  <si>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</si>
  <si>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</si>
  <si>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</si>
  <si>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</si>
  <si>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</si>
  <si>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</si>
  <si>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</si>
  <si>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</si>
  <si>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</si>
  <si>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</si>
  <si>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</si>
  <si>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</si>
  <si>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</si>
  <si>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</si>
  <si>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</si>
  <si>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</si>
  <si>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</si>
  <si>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</si>
  <si>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</si>
  <si>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</si>
  <si>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</si>
  <si>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</si>
  <si>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</si>
  <si>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</si>
  <si>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</si>
  <si>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</si>
  <si>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</si>
  <si>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</si>
  <si>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</si>
  <si>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</si>
  <si>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</si>
  <si>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</si>
  <si>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</si>
  <si>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</si>
  <si>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</si>
  <si>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</si>
  <si>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</si>
  <si>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</si>
  <si>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</si>
  <si>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</si>
  <si>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</si>
  <si>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</si>
  <si>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</si>
  <si>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</si>
  <si>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</si>
  <si>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</si>
  <si>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</si>
  <si>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</si>
  <si>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</si>
  <si>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</si>
  <si>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</si>
  <si>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</si>
  <si>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</si>
  <si>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</si>
  <si>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</si>
  <si>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</si>
  <si>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</si>
  <si>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</si>
  <si>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</si>
  <si>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</si>
  <si>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</si>
  <si>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</si>
  <si>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</si>
  <si>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</si>
  <si>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</si>
  <si>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</si>
  <si>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</si>
  <si>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</si>
  <si>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</si>
  <si>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</si>
  <si>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</si>
  <si>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</si>
  <si>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</si>
  <si>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</si>
  <si>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</si>
  <si>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</si>
  <si>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</si>
  <si>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</si>
  <si>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</si>
  <si>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</si>
  <si>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</si>
  <si>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</si>
  <si>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</si>
  <si>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</si>
  <si>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</si>
  <si>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</si>
  <si>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</si>
  <si>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</si>
  <si>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</si>
  <si>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</si>
  <si>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</si>
  <si>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</si>
  <si>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</si>
  <si>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</si>
  <si>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</si>
  <si>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</si>
  <si>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</si>
  <si>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</si>
  <si>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</si>
  <si>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</si>
  <si>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</si>
  <si>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</si>
  <si>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</si>
  <si>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</si>
  <si>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</si>
  <si>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</si>
  <si>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</si>
  <si>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</si>
  <si>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</si>
  <si>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</si>
  <si>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</si>
  <si>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</si>
  <si>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</si>
  <si>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</si>
  <si>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</si>
  <si>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</si>
  <si>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</si>
  <si>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</si>
  <si>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</si>
  <si>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</si>
  <si>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</si>
  <si>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</si>
  <si>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</si>
  <si>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</si>
  <si>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</si>
  <si>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</si>
  <si>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</si>
  <si>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</si>
  <si>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</si>
  <si>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</si>
  <si>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</si>
  <si>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</si>
  <si>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</si>
  <si>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</si>
  <si>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</si>
  <si>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</si>
  <si>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</si>
  <si>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</si>
  <si>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</si>
  <si>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</si>
  <si>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</si>
  <si>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PCM-20251110-00000660</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</si>
  <si>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</si>
  <si>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</si>
  <si>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</si>
  <si>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</si>
  <si>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</si>
  <si>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</si>
  <si>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</si>
  <si>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</si>
  <si>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</si>
  <si>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</si>
  <si>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</si>
  <si>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</si>
  <si>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</si>
  <si>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</si>
  <si>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</si>
  <si>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</si>
  <si>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</si>
  <si>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</si>
  <si>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</si>
  <si>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</si>
  <si>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</si>
  <si>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</si>
  <si>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</si>
  <si>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</si>
  <si>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</si>
  <si>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</si>
  <si>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</si>
  <si>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</si>
  <si>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</si>
  <si>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</si>
  <si>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</si>
  <si>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</si>
  <si>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</si>
  <si>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</si>
  <si>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</si>
  <si>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</si>
  <si>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</si>
  <si>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</si>
  <si>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</si>
  <si>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</si>
  <si>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</si>
  <si>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</si>
  <si>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</si>
  <si>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</si>
  <si>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</si>
  <si>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</si>
  <si>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</si>
  <si>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</si>
  <si>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</si>
  <si>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</si>
  <si>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</si>
  <si>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</si>
  <si>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</si>
  <si>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</si>
  <si>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</si>
  <si>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</si>
  <si>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</si>
  <si>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</si>
  <si>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</si>
  <si>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</si>
  <si>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</si>
  <si>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</si>
  <si>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</si>
  <si>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</si>
  <si>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</si>
  <si>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</si>
  <si>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</si>
  <si>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</si>
  <si>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</si>
  <si>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</si>
  <si>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</si>
  <si>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</si>
  <si>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</si>
  <si>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</si>
  <si>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</si>
  <si>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</si>
  <si>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</si>
  <si>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</si>
  <si>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</si>
  <si>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</si>
  <si>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</si>
  <si>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</si>
  <si>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</si>
  <si>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</si>
  <si>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</si>
  <si>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</si>
  <si>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</si>
  <si>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</si>
  <si>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</si>
  <si>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 xml:space="preserve"> PCM-20250215-00000830 </t>
  </si>
  <si>
    <t>LTE site still down and  site located in aramco area access issue need special permission</t>
  </si>
  <si>
    <t>PCM-20251110-00000602</t>
  </si>
  <si>
    <t xml:space="preserve">At site TS </t>
  </si>
  <si>
    <t>PCM-20251110-00000606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</si>
  <si>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</si>
  <si>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</si>
  <si>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</si>
  <si>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</si>
  <si>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</si>
  <si>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</si>
  <si>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</si>
  <si>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</si>
  <si>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</si>
  <si>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PCM-20251110-00000643</t>
  </si>
  <si>
    <t>major</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</si>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</sst>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8" ca="1" si="0">IFERROR(NOW()-F2,"")</f>
        <v>308.45186527777696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19110</v>
      </c>
      <c r="E3" s="110" t="s">
        <v>39021</v>
      </c>
      <c r="F3" s="111">
        <v>45971.383564814816</v>
      </c>
      <c r="G3" s="112">
        <f t="shared" ca="1" si="0"/>
        <v>1.6726388887036592E-2</v>
      </c>
      <c r="H3" s="111">
        <v>45971.376504629632</v>
      </c>
      <c r="I3" s="109" t="str">
        <f>IFERROR(VLOOKUP(D3,DB!A:F,6,0),"")</f>
        <v>Power Cube</v>
      </c>
      <c r="J3" s="109" t="str">
        <f>IFERROR(VLOOKUP(D3,DB!A:G,7,0),"")</f>
        <v>Good+No BB Design</v>
      </c>
      <c r="K3" s="113" t="s">
        <v>39024</v>
      </c>
      <c r="L3" s="114" t="str">
        <f>IFERROR(VLOOKUP(D3,DB!A:I,9,0),"")</f>
        <v>Latis</v>
      </c>
    </row>
    <row r="4" spans="1:15" ht="15" customHeight="1">
      <c r="A4" s="108"/>
      <c r="B4" s="109" t="str">
        <f>IFERROR(VLOOKUP(D4,DB!A:K,11,0),"")</f>
        <v/>
      </c>
      <c r="C4" s="109"/>
      <c r="D4" s="109"/>
      <c r="E4" s="110"/>
      <c r="F4" s="111"/>
      <c r="G4" s="112">
        <f t="shared" ca="1" si="0"/>
        <v>45971.400291203703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45971.400291203703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45971.400291203703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45971.400291203703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45971.400291203703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45971.400291203703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45971.400291203703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45971.400291203703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45971.400291203703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45971.400291203703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45971.400291203703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45971.400291203703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45971.400291203703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45971.400291203703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45971.400291203703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45971.400291203703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45971.400291203703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45971.400291203703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45971.400291203703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45971.400291203703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45971.400291203703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45971.400291203703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45971.400291203703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45971.400291203703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45971.400291203703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45971.400291203703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45971.400291203703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45971.400291203703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45971.400291203703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45971.400291203703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45971.400291203703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45971.400291203703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45971.400291203703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45971.400291203703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45971.400291203703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45971.400291203703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45971.400291203703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ref="G41:G72" ca="1" si="2">IFERROR(NOW()-F41,"")</f>
        <v>45971.400291203703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45971.400291203703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45971.400291203703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45971.400291203703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45971.400291203703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45971.400291203703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45971.400291203703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45971.400291203703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45971.400291203703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45971.400291203703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45971.400291203703</v>
      </c>
      <c r="H51" s="111"/>
      <c r="I51" s="109" t="str">
        <f>IFERROR(VLOOKUP(D51,DB!A:F,6,0),"")</f>
        <v/>
      </c>
      <c r="J51" s="109" t="str">
        <f>IFERROR(VLOOKUP(D51,DB!A:G,7,0),"")</f>
        <v/>
      </c>
      <c r="K51" s="113"/>
      <c r="L51" s="114" t="str">
        <f>IFERROR(VLOOKUP(D51,DB!A:I,9,0),"")</f>
        <v/>
      </c>
    </row>
    <row r="52" spans="1:12" ht="15" customHeight="1">
      <c r="A52" s="117"/>
      <c r="B52" s="118" t="str">
        <f>IFERROR(VLOOKUP(D52,DB!A:K,11,0),"")</f>
        <v/>
      </c>
      <c r="C52" s="118"/>
      <c r="D52" s="118"/>
      <c r="E52" s="119"/>
      <c r="F52" s="120"/>
      <c r="G52" s="121">
        <f t="shared" ca="1" si="2"/>
        <v>45971.400291203703</v>
      </c>
      <c r="H52" s="120"/>
      <c r="I52" s="118" t="str">
        <f>IFERROR(VLOOKUP(D52,DB!A:F,6,0),"")</f>
        <v/>
      </c>
      <c r="J52" s="118" t="str">
        <f>IFERROR(VLOOKUP(D52,DB!A:G,7,0),"")</f>
        <v/>
      </c>
      <c r="K52" s="122"/>
      <c r="L52" s="123" t="str">
        <f>IFERROR(VLOOKUP(D52,DB!A:I,9,0),"")</f>
        <v/>
      </c>
    </row>
  </sheetData>
  <customSheetViews>
    <customSheetView guid="{F6042A99-DD27-4453-835D-0834D95730CC}" filter="1" showAutoFilter="1">
      <pageMargins left="0" right="0" top="0" bottom="0" header="0" footer="0"/>
      <autoFilter ref="B1:M1" xr:uid="{B9F1D894-3392-4FDF-B146-CE62D4F4A33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6" ca="1" si="0">IFERROR(NOW()-F3,"-")</f>
        <v>146.40045324074163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39107</v>
      </c>
      <c r="B4" s="18" t="str">
        <f>IFERROR(VLOOKUP(D4,DB!A:K,11,0),"")</f>
        <v>R2</v>
      </c>
      <c r="C4" s="18">
        <v>1</v>
      </c>
      <c r="D4" s="18" t="s">
        <v>21480</v>
      </c>
      <c r="E4" s="103" t="s">
        <v>39021</v>
      </c>
      <c r="F4" s="104">
        <v>45971.188437500001</v>
      </c>
      <c r="G4" s="105">
        <f t="shared" ca="1" si="0"/>
        <v>0.2118537037022179</v>
      </c>
      <c r="H4" s="104">
        <v>45971.070914351854</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25972</v>
      </c>
      <c r="E5" s="103"/>
      <c r="F5" s="104"/>
      <c r="G5" s="105">
        <f t="shared" ca="1" si="0"/>
        <v>45971.400291203703</v>
      </c>
      <c r="H5" s="104">
        <v>45971.269837962966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12914</v>
      </c>
      <c r="E6" s="103" t="s">
        <v>39021</v>
      </c>
      <c r="F6" s="104">
        <v>45971.306087962963</v>
      </c>
      <c r="G6" s="105">
        <f t="shared" ca="1" si="0"/>
        <v>9.4203240740171168E-2</v>
      </c>
      <c r="H6" s="104">
        <v>45971.300138888888</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2</v>
      </c>
      <c r="D7" s="18" t="s">
        <v>23689</v>
      </c>
      <c r="E7" s="103" t="s">
        <v>39021</v>
      </c>
      <c r="F7" s="104">
        <v>45971.329745370371</v>
      </c>
      <c r="G7" s="105">
        <f t="shared" ref="G7:G38" ca="1" si="1">IFERROR(NOW()-F7,"-")</f>
        <v>7.0545833332289476E-2</v>
      </c>
      <c r="H7" s="104">
        <v>45971.323993055557</v>
      </c>
      <c r="I7" s="18" t="str">
        <f>IFERROR(VLOOKUP(D7,DB!A:F,6,0),"")</f>
        <v>SCECO</v>
      </c>
      <c r="J7" s="18" t="str">
        <f>IFERROR(VLOOKUP(D7,DB!A:G,7,0),"")</f>
        <v>Vandalized</v>
      </c>
      <c r="K7" s="19" t="s">
        <v>39110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45971.400291203703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45971.400291203703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45971.400291203703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45971.400291203703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45971.400291203703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45971.400291203703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45971.400291203703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45971.400291203703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45971.400291203703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45971.400291203703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45971.400291203703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45971.400291203703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45971.400291203703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45971.400291203703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45971.400291203703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45971.400291203703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45971.400291203703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45971.400291203703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45971.400291203703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45971.400291203703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45971.400291203703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45971.400291203703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45971.400291203703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45971.400291203703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45971.400291203703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45971.400291203703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45971.400291203703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45971.400291203703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45971.400291203703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45971.400291203703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45971.400291203703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45971.400291203703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45971.400291203703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45971.400291203703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45971.400291203703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45971.400291203703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45971.400291203703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45971.400291203703</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45971.400291203703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45971.400291203703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45971.400291203703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45971.400291203703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45971.400291203703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45971.400291203703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45971.400291203703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45971.400291203703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45971.400291203703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45971.400291203703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45971.400291203703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45971.400291203703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45971.400291203703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45971.400291203703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45971.400291203703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45971.400291203703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45971.400291203703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45971.400291203703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45971.400291203703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45971.400291203703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45971.400291203703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45971.400291203703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45971.400291203703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45971.400291203703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45971.400291203703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45971.400291203703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45971.400291203703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45971.400291203703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45971.400291203703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45971.400291203703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45971.400291203703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45971.400291203703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45971.400291203703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45971.400291203703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45971.400291203703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45971.400291203703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45971.400291203703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45971.400291203703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45971.400291203703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45971.400291203703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45971.400291203703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45971.400291203703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45971.400291203703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45971.400291203703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45971.400291203703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45971.400291203703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45971.400291203703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45971.400291203703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45971.400291203703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45971.400291203703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45971.400291203703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45971.400291203703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45971.400291203703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45971.400291203703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45971.400291203703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45971.400291203703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45971.400291203703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45971.400291203703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45971.400291203703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45971.400291203703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45971.400291203703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45971.400291203703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45971.400291203703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45971.400291203703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45971.400291203703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45971.400291203703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45971.400291203703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45971.400291203703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45971.400291203703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45971.400291203703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45971.400291203703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45971.400291203703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45971.400291203703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45971.400291203703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45971.400291203703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45971.400291203703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45971.400291203703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45971.400291203703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45971.400291203703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45971.400291203703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45971.400291203703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45971.400291203703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45971.400291203703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45971.400291203703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45971.400291203703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45971.400291203703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45971.400291203703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45971.400291203703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45971.400291203703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45971.400291203703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45971.400291203703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45971.400291203703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45971.400291203703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45971.400291203703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45971.400291203703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45971.400291203703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45971.400291203703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45971.400291203703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45971.400291203703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45971.400291203703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45971.400291203703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45971.400291203703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45971.400291203703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45971.400291203703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45971.400291203703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45971.400291203703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45971.400291203703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45971.400291203703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45971.400291203703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45971.400291203703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45971.400291203703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45971.400291203703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45971.400291203703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45971.400291203703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45971.400291203703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45971.400291203703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45971.400291203703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45971.400291203703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45971.400291203703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45971.400291203703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45971.400291203703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45971.400291203703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45971.400291203703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45971.400291203703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45971.400291203703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45971.400291203703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45971.400291203703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45971.400291203703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45971.400291203703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45971.400291203703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45971.400291203703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45971.400291203703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45971.400291203703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45971.400291203703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45971.400291203703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45971.400291203703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45971.400291203703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45971.400291203703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45971.400291203703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45971.400291203703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45971.400291203703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45971.400291203703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45971.400291203703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45971.400291203703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45971.400291203703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45971.400291203703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45971.400291203703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45971.400291203703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45971.400291203703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45971.400291203703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45971.400291203703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45971.400291203703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45971.400291203703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45971.400291203703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45971.400291203703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45971.400291203703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45971.400291203703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45971.400291203703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45971.400291203703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45971.400291203703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45971.400291203703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45971.400291203703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45971.400291203703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45971.400291203703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45971.400291203703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45971.400291203703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45971.400291203703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45971.400291203703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45971.400291203703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45971.400291203703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45971.400291203703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45971.400291203703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45971.400291203703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45971.400291203703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45971.400291203703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45971.400291203703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45971.400291203703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45971.400291203703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45971.400291203703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45971.400291203703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45971.400291203703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45971.400291203703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45971.400291203703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45971.400291203703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45971.400291203703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45971.400291203703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45971.400291203703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45971.400291203703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45971.400291203703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45971.400291203703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45971.400291203703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45971.400291203703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45971.400291203703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45971.400291203703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45971.400291203703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45971.400291203703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45971.400291203703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45971.400291203703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45971.400291203703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45971.400291203703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45971.400291203703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45971.400291203703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45971.400291203703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45971.400291203703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45971.400291203703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45971.400291203703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45971.400291203703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45971.400291203703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45971.400291203703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45971.400291203703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45971.400291203703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45971.400291203703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45971.400291203703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45971.400291203703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45971.400291203703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45971.400291203703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45971.400291203703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45971.400291203703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45971.400291203703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45971.400291203703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45971.400291203703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45971.400291203703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45971.400291203703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45971.400291203703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45971.400291203703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45971.400291203703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45971.400291203703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45971.400291203703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45971.400291203703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45971.400291203703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45971.400291203703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45971.400291203703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45971.400291203703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45971.400291203703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45971.400291203703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45971.400291203703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45971.400291203703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45971.400291203703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45971.400291203703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45971.400291203703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45971.400291203703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45971.400291203703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45971.400291203703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45971.400291203703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45971.400291203703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45971.400291203703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45971.400291203703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45971.400291203703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45971.400291203703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45971.400291203703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45971.400291203703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45971.400291203703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45971.400291203703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45971.400291203703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45971.400291203703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45971.400291203703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45971.400291203703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45971.400291203703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45971.400291203703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45971.400291203703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45971.400291203703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45971.400291203703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45971.400291203703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45971.400291203703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45971.400291203703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45971.400291203703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45971.400291203703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45971.400291203703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45971.400291203703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45971.400291203703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45971.400291203703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45971.400291203703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45971.400291203703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45971.400291203703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45971.400291203703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45971.400291203703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45971.400291203703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45971.400291203703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45971.400291203703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45971.400291203703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45971.400291203703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45971.400291203703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45971.400291203703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45971.400291203703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45971.400291203703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45971.400291203703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45971.400291203703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45971.400291203703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45971.400291203703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45971.400291203703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45971.400291203703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45971.400291203703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45971.400291203703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45971.400291203703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45971.400291203703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45971.400291203703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45971.400291203703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45971.400291203703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45971.400291203703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45971.400291203703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45971.400291203703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45971.400291203703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45971.400291203703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45971.400291203703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45971.400291203703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45971.400291203703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45971.400291203703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45971.400291203703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45971.400291203703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45971.400291203703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45971.400291203703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45971.400291203703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45971.400291203703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45971.400291203703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45971.400291203703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45971.400291203703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45971.400291203703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45971.400291203703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45971.400291203703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45971.400291203703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45971.400291203703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45971.400291203703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45971.400291203703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45971.400291203703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45971.400291203703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45971.400291203703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45971.400291203703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45971.400291203703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45971.400291203703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45971.400291203703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45971.400291203703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45971.400291203703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45971.400291203703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45971.400291203703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45971.400291203703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45971.400291203703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45971.400291203703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45971.400291203703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45971.400291203703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45971.400291203703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45971.400291203703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45971.400291203703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45971.400291203703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45971.400291203703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45971.400291203703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45971.400291203703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45971.400291203703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45971.400291203703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45971.400291203703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45971.400291203703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45971.400291203703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45971.400291203703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45971.400291203703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45971.400291203703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45971.400291203703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45971.400291203703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45971.400291203703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45971.400291203703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45971.400291203703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45971.400291203703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45971.400291203703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45971.400291203703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45971.400291203703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45971.400291203703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45971.400291203703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45971.400291203703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45971.400291203703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45971.400291203703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45971.400291203703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45971.400291203703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45971.400291203703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45971.400291203703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45971.400291203703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45971.400291203703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45971.400291203703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45971.400291203703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45971.400291203703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45971.400291203703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45971.400291203703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45971.400291203703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45971.400291203703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45971.400291203703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45971.400291203703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45971.400291203703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45971.400291203703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45971.400291203703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45971.400291203703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45971.400291203703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45971.400291203703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45971.400291203703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45971.400291203703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45971.400291203703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45971.400291203703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45971.400291203703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45971.400291203703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45971.400291203703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45971.400291203703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45971.400291203703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45971.400291203703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45971.400291203703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45971.400291203703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45971.400291203703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45971.400291203703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45971.400291203703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45971.400291203703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45971.400291203703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45971.400291203703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45971.400291203703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45971.400291203703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45971.400291203703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45971.400291203703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45971.400291203703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45971.400291203703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45971.400291203703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45971.400291203703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45971.400291203703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45971.400291203703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45971.400291203703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45971.400291203703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45971.400291203703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45971.400291203703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45971.400291203703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45971.400291203703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45971.400291203703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45971.400291203703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45971.400291203703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45971.400291203703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45971.400291203703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45971.400291203703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45971.400291203703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45971.400291203703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45971.400291203703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45971.400291203703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45971.400291203703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45971.400291203703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45971.400291203703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45971.400291203703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45971.400291203703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45971.400291203703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45971.400291203703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45971.400291203703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45971.400291203703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45971.400291203703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45971.400291203703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45971.400291203703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45971.400291203703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45971.400291203703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45971.400291203703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45971.400291203703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45971.400291203703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45971.400291203703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45971.400291203703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45971.400291203703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45971.400291203703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45971.400291203703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45971.400291203703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45971.400291203703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45971.400291203703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45971.400291203703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45971.400291203703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45971.400291203703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45971.400291203703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45971.400291203703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45971.400291203703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45971.400291203703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45971.400291203703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45971.400291203703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45971.400291203703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45971.400291203703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45971.400291203703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45971.400291203703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45971.400291203703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45971.400291203703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45971.400291203703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45971.400291203703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45971.400291203703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45971.400291203703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45971.400291203703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45971.400291203703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45971.400291203703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45971.400291203703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45971.400291203703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45971.400291203703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45971.400291203703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45971.400291203703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45971.400291203703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45971.400291203703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45971.400291203703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45971.400291203703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45971.400291203703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45971.400291203703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45971.400291203703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45971.400291203703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45971.400291203703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45971.400291203703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45971.400291203703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45971.400291203703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45971.400291203703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45971.400291203703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45971.400291203703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45971.400291203703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45971.400291203703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45971.400291203703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45971.400291203703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45971.400291203703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45971.400291203703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45971.400291203703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45971.400291203703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45971.400291203703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45971.400291203703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45971.400291203703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45971.400291203703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45971.400291203703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45971.400291203703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45971.400291203703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45971.400291203703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45971.400291203703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45971.400291203703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45971.400291203703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45971.400291203703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45971.400291203703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45971.400291203703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45971.400291203703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45971.400291203703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45971.400291203703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45971.400291203703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45971.400291203703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45971.400291203703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45971.400291203703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45971.400291203703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45971.400291203703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45971.400291203703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45971.400291203703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45971.400291203703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45971.400291203703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45971.400291203703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45971.400291203703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45971.400291203703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45971.400291203703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45971.400291203703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45971.400291203703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45971.400291203703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45971.400291203703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45971.400291203703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45971.400291203703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45971.400291203703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45971.400291203703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45971.400291203703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45971.400291203703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45971.400291203703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45971.400291203703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45971.400291203703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45971.400291203703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45971.400291203703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45971.400291203703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45971.400291203703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45971.400291203703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45971.400291203703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45971.400291203703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45971.400291203703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45971.400291203703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45971.400291203703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45971.400291203703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45971.400291203703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45971.400291203703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45971.400291203703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45971.400291203703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45971.400291203703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45971.400291203703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45971.400291203703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45971.400291203703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45971.400291203703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45971.400291203703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45971.400291203703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45971.400291203703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45971.400291203703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45971.400291203703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45971.400291203703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45971.400291203703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45971.400291203703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45971.400291203703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45971.400291203703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45971.400291203703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45971.400291203703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45971.400291203703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45971.400291203703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45971.400291203703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45971.400291203703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45971.400291203703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45971.400291203703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45971.400291203703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45971.400291203703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45971.400291203703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45971.400291203703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45971.400291203703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45971.400291203703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45971.400291203703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45971.400291203703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45971.400291203703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45971.400291203703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45971.400291203703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45971.400291203703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45971.400291203703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45971.400291203703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45971.400291203703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45971.400291203703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45971.400291203703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45971.400291203703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45971.400291203703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45971.400291203703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45971.400291203703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45971.400291203703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45971.400291203703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45971.400291203703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45971.400291203703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45971.400291203703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45971.400291203703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45971.400291203703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45971.400291203703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45971.400291203703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45971.400291203703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45971.400291203703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45971.400291203703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45971.400291203703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45971.400291203703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45971.400291203703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45971.400291203703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45971.400291203703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45971.400291203703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45971.400291203703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45971.400291203703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45971.400291203703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45971.400291203703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45971.400291203703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45971.400291203703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45971.400291203703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45971.400291203703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45971.400291203703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45971.400291203703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45971.400291203703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45971.400291203703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45971.400291203703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45971.400291203703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45971.400291203703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45971.400291203703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45971.400291203703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45971.400291203703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45971.400291203703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45971.400291203703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45971.400291203703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45971.400291203703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45971.400291203703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45971.400291203703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45971.400291203703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45971.400291203703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45971.400291203703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45971.400291203703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45971.400291203703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45971.400291203703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45971.400291203703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45971.400291203703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45971.400291203703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45971.400291203703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45971.400291203703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45971.400291203703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45971.400291203703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45971.400291203703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45971.400291203703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45971.400291203703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45971.400291203703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45971.400291203703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45971.400291203703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45971.400291203703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45971.400291203703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45971.400291203703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45971.400291203703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45971.400291203703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45971.400291203703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45971.400291203703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45971.400291203703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45971.400291203703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45971.400291203703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45971.400291203703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45971.400291203703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45971.400291203703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45971.400291203703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45971.400291203703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45971.400291203703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45971.400291203703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45971.400291203703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45971.400291203703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45971.400291203703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45971.400291203703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45971.400291203703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45971.400291203703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45971.400291203703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45971.400291203703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45971.400291203703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45971.400291203703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45971.400291203703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45971.400291203703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45971.400291203703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45971.400291203703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45971.400291203703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45971.400291203703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45971.400291203703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45971.400291203703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45971.400291203703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45971.400291203703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45971.400291203703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45971.400291203703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45971.400291203703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45971.400291203703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45971.400291203703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45971.400291203703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45971.400291203703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45971.400291203703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45971.400291203703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45971.400291203703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45971.400291203703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45971.400291203703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45971.400291203703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45971.400291203703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45971.400291203703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45971.400291203703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45971.400291203703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45971.400291203703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45971.400291203703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45971.400291203703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45971.400291203703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45971.400291203703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45971.400291203703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45971.400291203703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45971.400291203703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45971.400291203703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45971.400291203703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45971.400291203703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45971.400291203703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45971.400291203703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45971.400291203703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45971.400291203703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45971.400291203703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45971.400291203703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45971.400291203703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45971.400291203703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45971.400291203703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45971.400291203703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45971.400291203703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45971.400291203703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45971.400291203703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45971.400291203703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45971.400291203703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45971.400291203703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45971.400291203703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45971.400291203703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45971.400291203703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45971.400291203703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45971.400291203703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45971.400291203703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45971.400291203703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45971.400291203703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45971.400291203703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45971.400291203703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45971.400291203703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45971.400291203703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45971.400291203703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45971.400291203703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45971.400291203703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45971.400291203703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45971.400291203703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45971.400291203703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45971.400291203703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45971.400291203703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45971.400291203703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45971.400291203703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45971.400291203703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45971.400291203703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45971.400291203703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45971.400291203703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45971.400291203703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45971.400291203703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45971.400291203703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45971.400291203703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45971.400291203703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45971.400291203703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45971.400291203703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45971.400291203703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45971.400291203703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45971.400291203703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45971.400291203703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45971.400291203703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45971.400291203703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45971.400291203703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45971.400291203703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45971.400291203703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45971.400291203703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45971.400291203703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45971.400291203703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45971.400291203703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45971.400291203703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45971.400291203703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45971.400291203703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45971.400291203703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45971.400291203703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45971.400291203703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45971.400291203703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45971.400291203703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45971.400291203703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45971.400291203703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45971.400291203703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45971.400291203703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45971.400291203703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45971.400291203703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45971.400291203703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45971.400291203703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45971.400291203703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45971.400291203703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45971.400291203703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45971.400291203703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45971.400291203703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45971.400291203703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45971.400291203703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45971.400291203703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45971.400291203703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45971.400291203703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45971.400291203703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45971.400291203703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45971.400291203703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45971.400291203703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45971.400291203703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45971.400291203703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45971.400291203703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45971.400291203703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45971.400291203703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45971.400291203703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45971.400291203703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45971.400291203703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45971.400291203703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45971.400291203703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45971.400291203703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45971.400291203703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45971.400291203703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45971.400291203703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45971.400291203703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45971.400291203703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45971.400291203703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45971.400291203703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45971.400291203703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45971.400291203703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45971.400291203703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45971.400291203703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45971.400291203703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45971.400291203703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45971.400291203703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45971.400291203703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45971.400291203703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45971.400291203703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45971.400291203703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45971.400291203703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45971.400291203703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45971.400291203703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45971.400291203703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45971.400291203703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45971.400291203703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45971.400291203703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45971.400291203703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45971.400291203703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45971.400291203703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45971.400291203703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45971.400291203703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45971.400291203703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45971.400291203703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45971.400291203703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45971.400291203703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45971.400291203703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45971.400291203703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45971.400291203703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45971.400291203703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45971.400291203703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45971.400291203703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45971.400291203703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45971.400291203703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45971.400291203703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45971.400291203703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45971.400291203703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45971.400291203703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45971.400291203703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45971.400291203703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45971.400291203703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45971.400291203703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45971.400291203703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45971.400291203703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45971.400291203703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45971.400291203703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45971.400291203703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45971.400291203703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45971.400291203703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45971.400291203703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45971.400291203703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45971.400291203703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45971.400291203703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45971.400291203703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45971.400291203703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45971.400291203703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45971.400291203703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45971.400291203703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45971.400291203703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45971.400291203703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45971.400291203703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45971.400291203703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45971.400291203703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45971.400291203703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45971.400291203703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45971.400291203703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45971.400291203703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45971.400291203703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45971.400291203703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45971.400291203703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45971.400291203703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45971.400291203703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45971.400291203703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45971.400291203703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45971.400291203703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45971.400291203703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45971.400291203703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45971.400291203703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45971.400291203703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45971.400291203703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45971.400291203703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45971.400291203703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45971.400291203703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45971.400291203703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45971.400291203703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45971.400291203703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45971.400291203703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45971.400291203703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45971.400291203703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45971.400291203703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45971.400291203703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45971.400291203703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45971.400291203703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45971.400291203703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45971.400291203703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45971.400291203703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45971.400291203703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45971.400291203703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45971.400291203703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45971.400291203703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45971.400291203703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45971.400291203703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45971.400291203703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45971.400291203703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45971.400291203703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45971.400291203703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45971.400291203703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45971.400291203703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45971.400291203703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45971.400291203703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45971.400291203703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45971.400291203703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45971.400291203703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45971.400291203703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45971.400291203703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45971.400291203703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45971.400291203703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45971.400291203703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45971.400291203703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45971.400291203703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45971.400291203703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45971.400291203703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45971.400291203703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45971.400291203703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45971.400291203703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45971.400291203703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45971.400291203703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45971.400291203703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45971.400291203703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45971.400291203703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45971.400291203703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45971.400291203703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45971.400291203703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45971.400291203703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45971.400291203703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45971.400291203703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45971.400291203703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45971.400291203703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45971.400291203703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45971.400291203703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45971.400291203703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45971.400291203703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45971.400291203703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45971.400291203703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45971.400291203703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45971.400291203703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45971.400291203703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45971.400291203703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45971.400291203703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45971.400291203703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45971.400291203703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45971.400291203703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45971.400291203703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45971.400291203703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45971.400291203703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45971.400291203703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45971.400291203703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45971.400291203703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45971.400291203703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45971.400291203703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45971.400291203703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45971.400291203703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45971.400291203703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45971.400291203703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45971.400291203703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45971.400291203703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45971.400291203703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45971.400291203703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45971.400291203703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45971.400291203703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45971.400291203703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45971.400291203703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45971.400291203703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45971.400291203703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45971.400291203703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45971.400291203703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45971.400291203703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45971.400291203703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45971.400291203703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45971.400291203703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45971.400291203703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45971.400291203703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45971.400291203703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45971.400291203703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45971.400291203703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45971.400291203703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45971.400291203703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45971.400291203703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45971.400291203703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45971.400291203703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45971.400291203703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45971.400291203703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45971.400291203703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45971.400291203703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45971.400291203703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45971.400291203703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45971.400291203703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45971.400291203703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45971.400291203703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45971.400291203703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45971.400291203703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45971.400291203703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267.9195736111069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28530</v>
      </c>
      <c r="E3" s="95" t="s">
        <v>39021</v>
      </c>
      <c r="F3" s="96">
        <v>45971.353472222225</v>
      </c>
      <c r="G3" s="97">
        <f ca="1">IFERROR(NOW()-F3,"")</f>
        <v>4.6818981478281785E-2</v>
      </c>
      <c r="H3" s="96">
        <v>45971.347638888888</v>
      </c>
      <c r="I3" s="135" t="str">
        <f>IFERROR(VLOOKUP(D3,DB!A:F,6,0),"")</f>
        <v>SCECO</v>
      </c>
      <c r="J3" s="135" t="str">
        <f>IFERROR(VLOOKUP(D3,DB!A:G,7,0),"")</f>
        <v>In progress+Dead</v>
      </c>
      <c r="K3" s="98" t="s">
        <v>39116</v>
      </c>
      <c r="L3" s="92" t="str">
        <f>IFERROR(VLOOKUP(D3,DB!A:I,9,0),"")</f>
        <v>Latis</v>
      </c>
    </row>
    <row r="4" spans="1:16" ht="15" customHeight="1">
      <c r="A4" s="135" t="s">
        <v>39117</v>
      </c>
      <c r="B4" s="135" t="str">
        <f>IFERROR(VLOOKUP(D4,DB!A:K,11,0),"")</f>
        <v>R4</v>
      </c>
      <c r="C4" s="94">
        <v>1</v>
      </c>
      <c r="D4" s="92" t="s">
        <v>32852</v>
      </c>
      <c r="E4" s="95" t="s">
        <v>39021</v>
      </c>
      <c r="F4" s="96">
        <v>45971.35833333333</v>
      </c>
      <c r="G4" s="97">
        <f ca="1">IFERROR(NOW()-F4,"")</f>
        <v>4.1957870373153128E-2</v>
      </c>
      <c r="H4" s="96">
        <v>45971.352962962963</v>
      </c>
      <c r="I4" s="135" t="str">
        <f>IFERROR(VLOOKUP(D4,DB!A:F,6,0),"")</f>
        <v>SCECO</v>
      </c>
      <c r="J4" s="135" t="str">
        <f>IFERROR(VLOOKUP(D4,DB!A:G,7,0),"")</f>
        <v>Dead</v>
      </c>
      <c r="K4" s="98" t="s">
        <v>39118</v>
      </c>
      <c r="L4" s="92" t="str">
        <f>IFERROR(VLOOKUP(D4,DB!A:I,9,0),"")</f>
        <v>Latis</v>
      </c>
    </row>
    <row r="5" spans="1:16" ht="15" customHeight="1">
      <c r="A5" s="135"/>
      <c r="B5" s="135" t="str">
        <f>IFERROR(VLOOKUP(D5,DB!A:K,11,0),"")</f>
        <v/>
      </c>
      <c r="C5" s="94"/>
      <c r="D5" s="92"/>
      <c r="E5" s="95"/>
      <c r="F5" s="96"/>
      <c r="G5" s="97">
        <f ca="1">IFERROR(NOW()-F5,"")</f>
        <v>45971.400291203703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45971.400291203703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45971.400291203703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45971.400291203703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45971.400291203703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45971.400291203703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45971.400291203703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45971.400291203703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45971.400291203703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45971.400291203703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45971.400291203703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45971.400291203703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45971.400291203703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45971.400291203703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45971.400291203703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45971.400291203703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45971.400291203703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45971.400291203703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45971.400291203703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45971.400291203703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45971.400291203703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45971.400291203703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45971.400291203703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45971.400291203703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45971.400291203703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45971.400291203703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45971.400291203703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45971.400291203703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45971.400291203703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45971.400291203703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45971.400291203703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45971.400291203703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45971.400291203703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45971.400291203703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45971.400291203703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45971.400291203703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45971.400291203703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45971.400291203703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45971.400291203703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45971.400291203703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45971.400291203703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45971.400291203703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45971.400291203703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45971.400291203703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45971.400291203703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45971.400291203703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45971.400291203703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45971.400291203703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45971.400291203703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45971.400291203703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45971.400291203703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45971.400291203703</v>
      </c>
      <c r="H56" s="96"/>
      <c r="I56" s="135" t="str">
        <f>IFERROR(VLOOKUP(D56,DB!A:F,6,0),"")</f>
        <v/>
      </c>
      <c r="J56" s="135" t="str">
        <f>IFERROR(VLOOKUP(D56,DB!A:G,7,0),"")</f>
        <v/>
      </c>
      <c r="K56" s="98"/>
      <c r="L56" s="92" t="str">
        <f>IFERROR(VLOOKUP(D56,DB!A:I,9,0),"")</f>
        <v/>
      </c>
    </row>
    <row r="57" spans="1:12" ht="15" customHeight="1">
      <c r="A57" s="150"/>
      <c r="B57" s="150" t="str">
        <f>IFERROR(VLOOKUP(D57,DB!A:K,11,0),"")</f>
        <v/>
      </c>
      <c r="C57" s="151"/>
      <c r="D57" s="152"/>
      <c r="E57" s="153"/>
      <c r="F57" s="154"/>
      <c r="G57" s="97">
        <f ca="1">IFERROR(NOW()-F57,"")</f>
        <v>45971.400291203703</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45971.400291203703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45971.400291203703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45971.400291203703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45971.400291203703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45971.400291203703</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45971.400291203703</v>
      </c>
      <c r="H63" s="154"/>
      <c r="I63" s="150" t="str">
        <f>IFERROR(VLOOKUP(D63,DB!A:F,6,0),"")</f>
        <v/>
      </c>
      <c r="J63" s="150" t="str">
        <f>IFERROR(VLOOKUP(D63,DB!A:G,7,0),"")</f>
        <v/>
      </c>
      <c r="K63" s="155"/>
      <c r="L63" s="152" t="str">
        <f>IFERROR(VLOOKUP(D63,DB!A:I,9,0),"")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79.56823101851478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45.211413888886455</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G45" ca="1" si="1">IFERROR(NOW()-F4,"")</f>
        <v>22.739180092590686</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5"/>
      <c r="G6" s="126">
        <f t="shared" ca="1" si="1"/>
        <v>45971.400291203703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45971.400291203703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45971.400291203703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45971.400291203703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45971.400291203703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45971.400291203703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45971.400291203703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45971.400291203703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45971.400291203703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45971.400291203703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45971.400291203703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45971.400291203703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45971.400291203703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45971.400291203703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45971.400291203703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45971.400291203703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45971.400291203703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45971.400291203703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45971.400291203703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45971.400291203703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45971.400291203703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45971.400291203703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45971.400291203703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45971.400291203703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45971.400291203703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45971.400291203703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45971.400291203703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45971.400291203703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45971.400291203703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45971.400291203703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45971.400291203703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45971.400291203703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45971.400291203703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45971.400291203703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45971.400291203703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45971.400291203703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45971.400291203703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45971.400291203703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45971.400291203703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45971.400291203703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45971.400291203703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45971.400291203703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45971.400291203703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45971.400291203703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45971.400291203703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45971.400291203703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45971.400291203703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45971.400291203703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45971.400291203703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45971.400291203703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45971.400291203703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45971.400291203703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45971.400291203703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45971.400291203703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45971.400291203703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45971.400291203703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45971.400291203703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45971.400291203703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45971.400291203703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45971.400291203703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45971.400291203703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45971.400291203703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45971.400291203703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45971.400291203703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45971.400291203703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45971.400291203703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45971.400291203703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45971.400291203703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45971.400291203703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45971.400291203703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45971.400291203703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45971.400291203703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45971.400291203703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45971.400291203703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45971.400291203703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45971.400291203703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45971.400291203703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45971.400291203703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45971.400291203703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45971.400291203703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45971.400291203703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45971.400291203703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45971.400291203703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45971.400291203703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45971.400291203703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45971.400291203703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45971.400291203703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45971.400291203703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45971.400291203703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45971.400291203703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45971.400291203703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45971.400291203703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45971.400291203703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45971.400291203703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45971.400291203703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45971.400291203703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45971.400291203703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45971.400291203703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45971.400291203703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45971.400291203703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45971.400291203703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45971.400291203703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45971.400291203703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45971.400291203703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45971.400291203703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45971.400291203703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45971.400291203703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45971.400291203703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45971.400291203703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45971.400291203703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45971.400291203703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45971.400291203703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45971.400291203703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45971.400291203703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45971.400291203703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45971.400291203703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45971.400291203703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45971.400291203703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45971.400291203703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45971.400291203703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45971.400291203703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45971.400291203703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45971.400291203703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45971.400291203703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45971.400291203703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45971.400291203703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45971.400291203703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45971.400291203703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45971.400291203703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45971.400291203703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45971.400291203703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45971.400291203703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45971.400291203703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45971.400291203703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45971.400291203703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45971.400291203703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45971.400291203703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45971.400291203703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45971.400291203703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45971.400291203703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45971.400291203703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45971.400291203703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45971.400291203703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45971.400291203703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45971.400291203703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45971.400291203703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45971.400291203703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45971.400291203703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45971.400291203703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45971.400291203703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45971.400291203703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45971.400291203703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45971.400291203703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45971.400291203703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45971.400291203703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45971.400291203703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45971.400291203703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45971.400291203703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45971.400291203703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45971.400291203703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45971.400291203703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45971.400291203703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45971.400291203703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45971.400291203703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45971.400291203703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45971.400291203703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45971.400291203703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45971.400291203703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45971.400291203703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45971.400291203703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45971.400291203703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45971.400291203703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45971.400291203703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45971.400291203703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45971.400291203703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45971.400291203703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45971.400291203703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45971.400291203703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45971.400291203703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45971.400291203703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45971.400291203703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45971.400291203703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45971.400291203703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45971.400291203703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45971.400291203703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45971.400291203703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45971.400291203703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45971.400291203703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45971.400291203703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45971.400291203703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45971.400291203703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45971.400291203703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45971.400291203703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45971.400291203703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45971.400291203703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45971.400291203703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45971.400291203703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45971.400291203703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45971.400291203703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45971.400291203703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45971.400291203703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45971.400291203703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45971.400291203703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45971.400291203703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45971.400291203703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45971.400291203703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45971.400291203703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45971.400291203703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45971.400291203703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45971.400291203703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45971.400291203703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45971.400291203703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45971.400291203703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45971.400291203703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45971.400291203703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45971.400291203703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45971.400291203703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45971.400291203703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45971.400291203703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45971.400291203703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45971.400291203703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45971.400291203703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45971.400291203703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45971.400291203703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45971.400291203703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45971.400291203703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45971.400291203703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45971.400291203703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45971.400291203703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45971.400291203703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45971.400291203703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45971.400291203703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45971.400291203703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45971.400291203703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45971.400291203703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45971.400291203703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45971.400291203703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45971.400291203703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45971.400291203703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45971.400291203703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45971.400291203703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45971.400291203703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45971.400291203703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45971.400291203703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45971.400291203703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45971.400291203703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45971.400291203703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45971.400291203703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45971.400291203703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45971.400291203703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45971.400291203703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57" t="s">
        <v>34137</v>
      </c>
      <c r="E2" s="124" t="s">
        <v>39128</v>
      </c>
      <c r="F2" s="143">
        <v>45971.375254629631</v>
      </c>
      <c r="G2" s="105">
        <f t="shared" ref="G2:G10" ca="1" si="0">IFERROR(NOW()-F2,"-")</f>
        <v>2.5036574072146323E-2</v>
      </c>
      <c r="H2" s="143">
        <v>45971.369340277779</v>
      </c>
      <c r="I2" s="141" t="str">
        <f>IFERROR(VLOOKUP(D2,DB!A:F,6,0),"")</f>
        <v>SCECO</v>
      </c>
      <c r="J2" s="141" t="str">
        <f>IFERROR(VLOOKUP(D2,DB!A:G,7,0),"")</f>
        <v>Vandalized</v>
      </c>
      <c r="K2" s="144" t="s">
        <v>39129</v>
      </c>
      <c r="L2" s="145" t="str">
        <f>IFERROR(VLOOKUP(D2,DB!A:I,9,0),"")</f>
        <v>Latis</v>
      </c>
    </row>
    <row r="3" spans="1:16382" ht="31.5" customHeight="1">
      <c r="A3" s="140"/>
      <c r="B3" s="141" t="str">
        <f>IFERROR(VLOOKUP(D3,DB!A:K,11,0),"")</f>
        <v/>
      </c>
      <c r="C3" s="142"/>
      <c r="D3" s="157"/>
      <c r="E3" s="124"/>
      <c r="F3" s="143"/>
      <c r="G3" s="105">
        <f t="shared" ca="1" si="0"/>
        <v>45971.400291203703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45971.400291203703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45971.400291203703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45971.400291203703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45971.400291203703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45971.400291203703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45971.400291203703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45971.400291203703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45971.400291203703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45971.400291203703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45971.400291203703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45971.400291203703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45971.400291203703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45971.400291203703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45971.400291203703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45971.400291203703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45971.400291203703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45971.400291203703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45971.400291203703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45971.400291203703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45971.400291203703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45971.400291203703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45971.400291203703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45971.400291203703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45971.400291203703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45971.400291203703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45971.400291203703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45971.400291203703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45971.400291203703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45971.400291203703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45971.400291203703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45971.400291203703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45971.400291203703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45971.400291203703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45971.400291203703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45971.400291203703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45971.400291203703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45971.400291203703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45971.400291203703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45971.400291203703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45971.400291203703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45971.400291203703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45971.400291203703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45971.400291203703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45971.400291203703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45971.400291203703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45971.400291203703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45971.400291203703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45971.400291203703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45971.400291203703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45971.400291203703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45971.400291203703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45971.400291203703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45971.400291203703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45971.400291203703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45971.400291203703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45971.400291203703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45971.400291203703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45971.400291203703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45971.400291203703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45971.400291203703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45971.400291203703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45971.400291203703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45971.400291203703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45971.400291203703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45971.400291203703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45971.400291203703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45971.400291203703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45971.400291203703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45971.400291203703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45971.400291203703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45971.400291203703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45971.400291203703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45971.400291203703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45971.400291203703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45971.400291203703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45971.400291203703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45971.400291203703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45971.400291203703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45971.400291203703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45971.400291203703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45971.400291203703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45971.400291203703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45971.400291203703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45971.400291203703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45971.400291203703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45971.400291203703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45971.400291203703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45971.400291203703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45971.400291203703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45971.400291203703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45971.400291203703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45971.400291203703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45971.400291203703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45971.400291203703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45971.400291203703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45971.400291203703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45971.400291203703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45971.400291203703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45971.400291203703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45971.400291203703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45971.400291203703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45971.400291203703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45971.400291203703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45971.400291203703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45971.400291203703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45971.400291203703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45971.400291203703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45971.400291203703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45971.400291203703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45971.400291203703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45971.400291203703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45971.400291203703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45971.400291203703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45971.400291203703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45971.400291203703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45971.400291203703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45971.400291203703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45971.400291203703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45971.400291203703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45971.400291203703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45971.400291203703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45971.400291203703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45971.400291203703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45971.400291203703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45971.400291203703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45971.400291203703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45971.400291203703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45971.400291203703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45971.400291203703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45971.400291203703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45971.400291203703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45971.400291203703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45971.400291203703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45971.400291203703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45971.400291203703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45971.400291203703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45971.400291203703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45971.400291203703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45971.400291203703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45971.400291203703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45971.400291203703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45971.400291203703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45971.400291203703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45971.400291203703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45971.400291203703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45971.400291203703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45971.400291203703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45971.400291203703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45971.400291203703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45971.400291203703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45971.400291203703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45971.400291203703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45971.400291203703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45971.400291203703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45971.400291203703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45971.400291203703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45971.400291203703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45971.400291203703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45971.400291203703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45971.400291203703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45971.400291203703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45971.400291203703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45971.400291203703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45971.400291203703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45971.400291203703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45971.400291203703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45971.400291203703</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45971.400291203703</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45971.400291203703</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2025-11-10T06:37:55Z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