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28" documentId="120_S{2AC9BD13-BADA-5192-A53E-5A8FF88502F6}" xr6:coauthVersionLast="47" xr6:coauthVersionMax="47" xr10:uidLastSave="{967B9186-1995-4709-AA9D-C7F4933DF1E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L10" i="5"/>
  <c r="J10" i="5"/>
  <c r="I10" i="5"/>
  <c r="G10" i="5"/>
  <c r="B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<sst xmlns="http://schemas.openxmlformats.org/spreadsheetml/2006/main" count="180315" uniqueCount="39138">
  <si>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</si>
  <si>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</si>
  <si>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</si>
  <si>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</si>
  <si>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</si>
  <si>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</si>
  <si>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</si>
  <si>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</si>
  <si>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</si>
  <si>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</si>
  <si>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</si>
  <si>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</si>
  <si>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</si>
  <si>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</si>
  <si>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</si>
  <si>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</si>
  <si>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</si>
  <si>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</si>
  <si>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</si>
  <si>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</si>
  <si>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</si>
  <si>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</si>
  <si>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</si>
  <si>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</si>
  <si>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</si>
  <si>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</si>
  <si>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</si>
  <si>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</si>
  <si>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</si>
  <si>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</si>
  <si>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</si>
  <si>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</si>
  <si>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</si>
  <si>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</si>
  <si>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</si>
  <si>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</si>
  <si>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</si>
  <si>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</si>
  <si>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</si>
  <si>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</si>
  <si>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</si>
  <si>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</si>
  <si>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</si>
  <si>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</si>
  <si>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</si>
  <si>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</si>
  <si>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</si>
  <si>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</si>
  <si>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</si>
  <si>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</si>
  <si>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</si>
  <si>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</si>
  <si>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</si>
  <si>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</si>
  <si>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</si>
  <si>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</si>
  <si>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</si>
  <si>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</si>
  <si>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</si>
  <si>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</si>
  <si>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</si>
  <si>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</si>
  <si>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</si>
  <si>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</si>
  <si>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</si>
  <si>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</si>
  <si>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</si>
  <si>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</si>
  <si>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</si>
  <si>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</si>
  <si>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</si>
  <si>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</si>
  <si>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</si>
  <si>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</si>
  <si>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</si>
  <si>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</si>
  <si>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</si>
  <si>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</si>
  <si>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</si>
  <si>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</si>
  <si>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</si>
  <si>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</si>
  <si>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</si>
  <si>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</si>
  <si>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</si>
  <si>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</si>
  <si>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</si>
  <si>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</si>
  <si>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</si>
  <si>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</si>
  <si>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</si>
  <si>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</si>
  <si>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</si>
  <si>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</si>
  <si>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</si>
  <si>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</si>
  <si>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</si>
  <si>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</si>
  <si>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</si>
  <si>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</si>
  <si>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</si>
  <si>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</si>
  <si>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</si>
  <si>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</si>
  <si>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</si>
  <si>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</si>
  <si>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</si>
  <si>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</si>
  <si>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</si>
  <si>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</si>
  <si>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</si>
  <si>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</si>
  <si>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</si>
  <si>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</si>
  <si>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</si>
  <si>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</si>
  <si>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</si>
  <si>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</si>
  <si>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</si>
  <si>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</si>
  <si>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</si>
  <si>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</si>
  <si>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</si>
  <si>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</si>
  <si>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</si>
  <si>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</si>
  <si>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</si>
  <si>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</si>
  <si>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</si>
  <si>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</si>
  <si>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</si>
  <si>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</si>
  <si>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</si>
  <si>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</si>
  <si>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</si>
  <si>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</si>
  <si>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</si>
  <si>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</si>
  <si>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</si>
  <si>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</si>
  <si>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</si>
  <si>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</si>
  <si>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</si>
  <si>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</si>
  <si>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</si>
  <si>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</si>
  <si>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</si>
  <si>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</si>
  <si>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</si>
  <si>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</si>
  <si>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</si>
  <si>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</si>
  <si>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</si>
  <si>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</si>
  <si>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</si>
  <si>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</si>
  <si>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</si>
  <si>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</si>
  <si>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</si>
  <si>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</si>
  <si>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</si>
  <si>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</si>
  <si>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</si>
  <si>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</si>
  <si>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</si>
  <si>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</si>
  <si>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</si>
  <si>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</si>
  <si>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</si>
  <si>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</si>
  <si>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</si>
  <si>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</si>
  <si>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</si>
  <si>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</si>
  <si>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</si>
  <si>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</si>
  <si>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</si>
  <si>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</si>
  <si>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</si>
  <si>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</si>
  <si>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</si>
  <si>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</si>
  <si>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</si>
  <si>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</si>
  <si>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</si>
  <si>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</si>
  <si>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</si>
  <si>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</si>
  <si>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</si>
  <si>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</si>
  <si>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</si>
  <si>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</si>
  <si>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</si>
  <si>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</si>
  <si>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</si>
  <si>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</si>
  <si>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</si>
  <si>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</si>
  <si>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</si>
  <si>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</si>
  <si>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</si>
  <si>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</si>
  <si>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</si>
  <si>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</si>
  <si>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</si>
  <si>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</si>
  <si>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</si>
  <si>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</si>
  <si>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</si>
  <si>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</si>
  <si>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</si>
  <si>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</si>
  <si>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</si>
  <si>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</si>
  <si>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</si>
  <si>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</si>
  <si>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</si>
  <si>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</si>
  <si>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</si>
  <si>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</si>
  <si>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</si>
  <si>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</si>
  <si>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</si>
  <si>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</si>
  <si>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</si>
  <si>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</si>
  <si>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</si>
  <si>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</si>
  <si>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</si>
  <si>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</si>
  <si>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</si>
  <si>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</si>
  <si>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</si>
  <si>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</si>
  <si>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</si>
  <si>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</si>
  <si>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</si>
  <si>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</si>
  <si>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</si>
  <si>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</si>
  <si>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</si>
  <si>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</si>
  <si>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</si>
  <si>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</si>
  <si>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</si>
  <si>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</si>
  <si>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</si>
  <si>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</si>
  <si>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</si>
  <si>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</si>
  <si>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</si>
  <si>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</si>
  <si>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</si>
  <si>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</si>
  <si>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</si>
  <si>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</si>
  <si>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</si>
  <si>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</si>
  <si>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</si>
  <si>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</si>
  <si>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</si>
  <si>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</si>
  <si>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</si>
  <si>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</si>
  <si>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</si>
  <si>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</si>
  <si>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</si>
  <si>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</si>
  <si>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</si>
  <si>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</si>
  <si>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</si>
  <si>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</si>
  <si>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</si>
  <si>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</si>
  <si>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</si>
  <si>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</si>
  <si>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</si>
  <si>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</si>
  <si>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</si>
  <si>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</si>
  <si>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</si>
  <si>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</si>
  <si>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</si>
  <si>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</si>
  <si>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</si>
  <si>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</si>
  <si>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</si>
  <si>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</si>
  <si>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</si>
  <si>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</si>
  <si>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</si>
  <si>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</si>
  <si>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</si>
  <si>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</si>
  <si>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</si>
  <si>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</si>
  <si>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</si>
  <si>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</si>
  <si>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</si>
  <si>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</si>
  <si>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</si>
  <si>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</si>
  <si>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</si>
  <si>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</si>
  <si>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</si>
  <si>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</si>
  <si>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</si>
  <si>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</si>
  <si>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</si>
  <si>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</si>
  <si>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</si>
  <si>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</si>
  <si>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</si>
  <si>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</si>
  <si>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</si>
  <si>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</si>
  <si>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</si>
  <si>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</si>
  <si>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</si>
  <si>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</si>
  <si>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</si>
  <si>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</si>
  <si>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</si>
  <si>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</si>
  <si>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</si>
  <si>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</si>
  <si>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</si>
  <si>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</si>
  <si>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</si>
  <si>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</si>
  <si>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</si>
  <si>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</si>
  <si>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</si>
  <si>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</si>
  <si>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</si>
  <si>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</si>
  <si>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</si>
  <si>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</si>
  <si>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</si>
  <si>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</si>
  <si>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</si>
  <si>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</si>
  <si>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</si>
  <si>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</si>
  <si>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</si>
  <si>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</si>
  <si>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</si>
  <si>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</si>
  <si>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</si>
  <si>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</si>
  <si>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</si>
  <si>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</si>
  <si>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</si>
  <si>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</si>
  <si>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</si>
  <si>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</si>
  <si>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</si>
  <si>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</si>
  <si>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</si>
  <si>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</si>
  <si>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</si>
  <si>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</si>
  <si>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</si>
  <si>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</si>
  <si>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</si>
  <si>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</si>
  <si>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</si>
  <si>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</si>
  <si>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</si>
  <si>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</si>
  <si>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</si>
  <si>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</si>
  <si>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</si>
  <si>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</si>
  <si>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</si>
  <si>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</si>
  <si>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</si>
  <si>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</si>
  <si>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</si>
  <si>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</si>
  <si>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</si>
  <si>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</si>
  <si>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</si>
  <si>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</si>
  <si>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</si>
  <si>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</si>
  <si>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</si>
  <si>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</si>
  <si>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</si>
  <si>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</si>
  <si>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</si>
  <si>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</si>
  <si>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</si>
  <si>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</si>
  <si>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</si>
  <si>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</si>
  <si>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</si>
  <si>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</si>
  <si>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</si>
  <si>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</si>
  <si>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</si>
  <si>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</si>
  <si>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</si>
  <si>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</si>
  <si>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</si>
  <si>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</si>
  <si>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</si>
  <si>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</si>
  <si>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</si>
  <si>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</si>
  <si>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</si>
  <si>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</si>
  <si>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</si>
  <si>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</si>
  <si>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</si>
  <si>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</si>
  <si>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</si>
  <si>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</si>
  <si>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</si>
  <si>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</si>
  <si>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</si>
  <si>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</si>
  <si>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</si>
  <si>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</si>
  <si>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</si>
  <si>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</si>
  <si>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</si>
  <si>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</si>
  <si>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</si>
  <si>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</si>
  <si>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</si>
  <si>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</si>
  <si>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</si>
  <si>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</si>
  <si>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</si>
  <si>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</si>
  <si>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</si>
  <si>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</si>
  <si>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</si>
  <si>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</si>
  <si>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</si>
  <si>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</si>
  <si>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</si>
  <si>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</si>
  <si>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</si>
  <si>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</si>
  <si>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</si>
  <si>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</si>
  <si>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</si>
  <si>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</si>
  <si>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</si>
  <si>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</si>
  <si>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</si>
  <si>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</si>
  <si>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</si>
  <si>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</si>
  <si>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</si>
  <si>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</si>
  <si>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</si>
  <si>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</si>
  <si>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</si>
  <si>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</si>
  <si>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</si>
  <si>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</si>
  <si>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</si>
  <si>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</si>
  <si>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</si>
  <si>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</si>
  <si>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</si>
  <si>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</si>
  <si>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</si>
  <si>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</si>
  <si>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</si>
  <si>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</si>
  <si>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</si>
  <si>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</si>
  <si>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</si>
  <si>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</si>
  <si>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</si>
  <si>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</si>
  <si>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</si>
  <si>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</si>
  <si>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</si>
  <si>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</si>
  <si>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</si>
  <si>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</si>
  <si>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</si>
  <si>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</si>
  <si>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</si>
  <si>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</si>
  <si>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</si>
  <si>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</si>
  <si>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</si>
  <si>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</si>
  <si>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</si>
  <si>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</si>
  <si>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</si>
  <si>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</si>
  <si>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</si>
  <si>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</si>
  <si>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</si>
  <si>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</si>
  <si>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</si>
  <si>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</si>
  <si>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</si>
  <si>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</si>
  <si>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</si>
  <si>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</si>
  <si>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</si>
  <si>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</si>
  <si>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</si>
  <si>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</si>
  <si>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</si>
  <si>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</si>
  <si>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</si>
  <si>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</si>
  <si>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</si>
  <si>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</si>
  <si>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</si>
  <si>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</si>
  <si>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</si>
  <si>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</si>
  <si>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</si>
  <si>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</si>
  <si>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</si>
  <si>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</si>
  <si>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</si>
  <si>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</si>
  <si>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</si>
  <si>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</si>
  <si>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</si>
  <si>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</si>
  <si>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</si>
  <si>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</si>
  <si>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</si>
  <si>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</si>
  <si>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</si>
  <si>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</si>
  <si>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</si>
  <si>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</si>
  <si>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</si>
  <si>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</si>
  <si>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</si>
  <si>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</si>
  <si>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</si>
  <si>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</si>
  <si>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</si>
  <si>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</si>
  <si>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</si>
  <si>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</si>
  <si>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</si>
  <si>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</si>
  <si>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</si>
  <si>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</si>
  <si>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</si>
  <si>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</si>
  <si>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</si>
  <si>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</si>
  <si>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</si>
  <si>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</si>
  <si>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</si>
  <si>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</si>
  <si>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</si>
  <si>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</si>
  <si>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</si>
  <si>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</si>
  <si>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</si>
  <si>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</si>
  <si>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</si>
  <si>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</si>
  <si>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</si>
  <si>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</si>
  <si>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</si>
  <si>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</si>
  <si>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</si>
  <si>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</si>
  <si>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</si>
  <si>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</si>
  <si>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</si>
  <si>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</si>
  <si>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</si>
  <si>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</si>
  <si>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</si>
  <si>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</si>
  <si>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</si>
  <si>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</si>
  <si>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</si>
  <si>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</si>
  <si>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</si>
  <si>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</si>
  <si>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</si>
  <si>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</si>
  <si>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</si>
  <si>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</si>
  <si>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</si>
  <si>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</si>
  <si>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</si>
  <si>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</si>
  <si>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</si>
  <si>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</si>
  <si>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</si>
  <si>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</si>
  <si>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</si>
  <si>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</si>
  <si>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</si>
  <si>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</si>
  <si>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</si>
  <si>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</si>
  <si>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</si>
  <si>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</si>
  <si>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</si>
  <si>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</si>
  <si>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</si>
  <si>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</si>
  <si>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</si>
  <si>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</si>
  <si>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</si>
  <si>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</si>
  <si>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</si>
  <si>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</si>
  <si>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</si>
  <si>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</si>
  <si>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</si>
  <si>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</si>
  <si>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</si>
  <si>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</si>
  <si>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</si>
  <si>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</si>
  <si>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</si>
  <si>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</si>
  <si>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</si>
  <si>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</si>
  <si>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</si>
  <si>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</si>
  <si>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</si>
  <si>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</si>
  <si>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</si>
  <si>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</si>
  <si>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</si>
  <si>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</si>
  <si>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</si>
  <si>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</si>
  <si>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</si>
  <si>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</si>
  <si>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</si>
  <si>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</si>
  <si>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</si>
  <si>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</si>
  <si>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</si>
  <si>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</si>
  <si>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</si>
  <si>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</si>
  <si>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</si>
  <si>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</si>
  <si>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</si>
  <si>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</si>
  <si>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</si>
  <si>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</si>
  <si>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</si>
  <si>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</si>
  <si>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</si>
  <si>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</si>
  <si>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</si>
  <si>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</si>
  <si>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</si>
  <si>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</si>
  <si>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</si>
  <si>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</si>
  <si>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</si>
  <si>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</si>
  <si>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</si>
  <si>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</si>
  <si>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</si>
  <si>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</si>
  <si>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</si>
  <si>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</si>
  <si>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</si>
  <si>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</si>
  <si>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</si>
  <si>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</si>
  <si>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</si>
  <si>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</si>
  <si>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</si>
  <si>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</si>
  <si>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</si>
  <si>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</si>
  <si>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</si>
  <si>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</si>
  <si>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</si>
  <si>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</si>
  <si>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</si>
  <si>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</si>
  <si>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</si>
  <si>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</si>
  <si>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</si>
  <si>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</si>
  <si>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</si>
  <si>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</si>
  <si>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</si>
  <si>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</si>
  <si>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</si>
  <si>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</si>
  <si>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</si>
  <si>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</si>
  <si>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</si>
  <si>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</si>
  <si>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</si>
  <si>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</si>
  <si>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</si>
  <si>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</si>
  <si>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</si>
  <si>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</si>
  <si>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</si>
  <si>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</si>
  <si>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</si>
  <si>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</si>
  <si>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</si>
  <si>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</si>
  <si>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</si>
  <si>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</si>
  <si>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</si>
  <si>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</si>
  <si>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</si>
  <si>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</si>
  <si>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</si>
  <si>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</si>
  <si>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</si>
  <si>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</si>
  <si>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</si>
  <si>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</si>
  <si>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</si>
  <si>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</si>
  <si>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</si>
  <si>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</si>
  <si>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</si>
  <si>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</si>
  <si>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</si>
  <si>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</si>
  <si>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</si>
  <si>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</si>
  <si>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</si>
  <si>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</si>
  <si>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</si>
  <si>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</si>
  <si>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</si>
  <si>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</si>
  <si>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</si>
  <si>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</si>
  <si>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</si>
  <si>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</si>
  <si>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</si>
  <si>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</si>
  <si>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</si>
  <si>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</si>
  <si>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</si>
  <si>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</si>
  <si>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</si>
  <si>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</si>
  <si>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</si>
  <si>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</si>
  <si>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</si>
  <si>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</si>
  <si>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</si>
  <si>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</si>
  <si>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</si>
  <si>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</si>
  <si>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</si>
  <si>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</si>
  <si>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</si>
  <si>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</si>
  <si>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</si>
  <si>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</si>
  <si>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</si>
  <si>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</si>
  <si>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</si>
  <si>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</si>
  <si>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</si>
  <si>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</si>
  <si>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</si>
  <si>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</si>
  <si>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</si>
  <si>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</si>
  <si>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</si>
  <si>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</si>
  <si>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</si>
  <si>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</si>
  <si>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</si>
  <si>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</si>
  <si>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</si>
  <si>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</si>
  <si>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</si>
  <si>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</si>
  <si>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</si>
  <si>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</si>
  <si>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</si>
  <si>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</si>
  <si>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</si>
  <si>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</si>
  <si>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</si>
  <si>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</si>
  <si>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</si>
  <si>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</si>
  <si>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</si>
  <si>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</si>
  <si>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</si>
  <si>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</si>
  <si>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</si>
  <si>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</si>
  <si>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</si>
  <si>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</si>
  <si>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</si>
  <si>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</si>
  <si>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</si>
  <si>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</si>
  <si>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</si>
  <si>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</si>
  <si>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</si>
  <si>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</si>
  <si>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</si>
  <si>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</si>
  <si>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</si>
  <si>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</si>
  <si>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</si>
  <si>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</si>
  <si>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</si>
  <si>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</si>
  <si>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</si>
  <si>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</si>
  <si>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</si>
  <si>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</si>
  <si>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</si>
  <si>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</si>
  <si>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</si>
  <si>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</si>
  <si>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</si>
  <si>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</si>
  <si>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</si>
  <si>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</si>
  <si>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</si>
  <si>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</si>
  <si>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</si>
  <si>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</si>
  <si>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</si>
  <si>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</si>
  <si>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</si>
  <si>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</si>
  <si>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</si>
  <si>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</si>
  <si>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</si>
  <si>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</si>
  <si>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</si>
  <si>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</si>
  <si>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</si>
  <si>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</si>
  <si>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</si>
  <si>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</si>
  <si>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</si>
  <si>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</si>
  <si>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</si>
  <si>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</si>
  <si>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</si>
  <si>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</si>
  <si>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</si>
  <si>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</si>
  <si>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</si>
  <si>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</si>
  <si>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</si>
  <si>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</si>
  <si>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</si>
  <si>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</si>
  <si>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</si>
  <si>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</si>
  <si>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</si>
  <si>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</si>
  <si>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</si>
  <si>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</si>
  <si>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</si>
  <si>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</si>
  <si>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</si>
  <si>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</si>
  <si>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</si>
  <si>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</si>
  <si>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</si>
  <si>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</si>
  <si>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</si>
  <si>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</si>
  <si>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</si>
  <si>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</si>
  <si>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</si>
  <si>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</si>
  <si>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</si>
  <si>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</si>
  <si>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</si>
  <si>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</si>
  <si>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</si>
  <si>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</si>
  <si>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</si>
  <si>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</si>
  <si>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</si>
  <si>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</si>
  <si>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</si>
  <si>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</si>
  <si>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</si>
  <si>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</si>
  <si>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</si>
  <si>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</si>
  <si>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</si>
  <si>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</si>
  <si>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</si>
  <si>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</si>
  <si>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</si>
  <si>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</si>
  <si>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</si>
  <si>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</si>
  <si>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</si>
  <si>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</si>
  <si>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</si>
  <si>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</si>
  <si>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</si>
  <si>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</si>
  <si>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</si>
  <si>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</si>
  <si>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</si>
  <si>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</si>
  <si>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</si>
  <si>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</si>
  <si>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</si>
  <si>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</si>
  <si>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</si>
  <si>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</si>
  <si>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</si>
  <si>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</si>
  <si>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</si>
  <si>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</si>
  <si>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</si>
  <si>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</si>
  <si>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</si>
  <si>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</si>
  <si>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</si>
  <si>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</si>
  <si>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</si>
  <si>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</si>
  <si>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</si>
  <si>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</si>
  <si>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</si>
  <si>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</si>
  <si>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</si>
  <si>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</si>
  <si>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</si>
  <si>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</si>
  <si>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</si>
  <si>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</si>
  <si>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</si>
  <si>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</si>
  <si>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</si>
  <si>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</si>
  <si>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</si>
  <si>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</si>
  <si>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</si>
  <si>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</si>
  <si>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</si>
  <si>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</si>
  <si>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</si>
  <si>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</si>
  <si>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</si>
  <si>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</si>
  <si>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</si>
  <si>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</si>
  <si>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</si>
  <si>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</si>
  <si>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</si>
  <si>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</si>
  <si>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</si>
  <si>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</si>
  <si>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</si>
  <si>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</si>
  <si>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</si>
  <si>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</si>
  <si>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</si>
  <si>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</si>
  <si>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</si>
  <si>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</si>
  <si>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</si>
  <si>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</si>
  <si>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</si>
  <si>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</si>
  <si>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</si>
  <si>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</si>
  <si>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</si>
  <si>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</si>
  <si>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</si>
  <si>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</si>
  <si>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</si>
  <si>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</si>
  <si>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</si>
  <si>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</si>
  <si>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</si>
  <si>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</si>
  <si>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</si>
  <si>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</si>
  <si>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</si>
  <si>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</si>
  <si>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</si>
  <si>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</si>
  <si>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</si>
  <si>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</si>
  <si>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</si>
  <si>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</si>
  <si>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</si>
  <si>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</si>
  <si>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</si>
  <si>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</si>
  <si>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</si>
  <si>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</si>
  <si>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</si>
  <si>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</si>
  <si>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</si>
  <si>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</si>
  <si>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</si>
  <si>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</si>
  <si>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</si>
  <si>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</si>
  <si>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</si>
  <si>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</si>
  <si>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</si>
  <si>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</si>
  <si>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</si>
  <si>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</si>
  <si>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</si>
  <si>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</si>
  <si>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</si>
  <si>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</si>
  <si>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</si>
  <si>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</si>
  <si>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</si>
  <si>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</si>
  <si>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</si>
  <si>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</si>
  <si>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</si>
  <si>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</si>
  <si>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</si>
  <si>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</si>
  <si>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</si>
  <si>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</si>
  <si>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</si>
  <si>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</si>
  <si>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</si>
  <si>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</si>
  <si>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</si>
  <si>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</si>
  <si>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</si>
  <si>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</si>
  <si>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</si>
  <si>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</si>
  <si>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</si>
  <si>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</si>
  <si>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</si>
  <si>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</si>
  <si>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</si>
  <si>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</si>
  <si>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</si>
  <si>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</si>
  <si>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</si>
  <si>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</si>
  <si>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</si>
  <si>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</si>
  <si>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</si>
  <si>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</si>
  <si>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</si>
  <si>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</si>
  <si>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</si>
  <si>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</si>
  <si>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</si>
  <si>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</si>
  <si>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</si>
  <si>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</si>
  <si>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</si>
  <si>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</si>
  <si>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</si>
  <si>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</si>
  <si>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</si>
  <si>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</si>
  <si>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</si>
  <si>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</si>
  <si>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</si>
  <si>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</si>
  <si>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</si>
  <si>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</si>
  <si>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</si>
  <si>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</si>
  <si>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</si>
  <si>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</si>
  <si>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</si>
  <si>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</si>
  <si>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</si>
  <si>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</si>
  <si>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</si>
  <si>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</si>
  <si>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</si>
  <si>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</si>
  <si>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</si>
  <si>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</si>
  <si>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</si>
  <si>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</si>
  <si>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</si>
  <si>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</si>
  <si>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</si>
  <si>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</si>
  <si>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</si>
  <si>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</si>
  <si>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</si>
  <si>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</si>
  <si>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</si>
  <si>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</si>
  <si>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</si>
  <si>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</si>
  <si>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</si>
  <si>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</si>
  <si>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</si>
  <si>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</si>
  <si>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</si>
  <si>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</si>
  <si>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</si>
  <si>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</si>
  <si>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</si>
  <si>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</si>
  <si>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</si>
  <si>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</si>
  <si>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</si>
  <si>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</si>
  <si>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</si>
  <si>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</si>
  <si>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</si>
  <si>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</si>
  <si>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</si>
  <si>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</si>
  <si>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</si>
  <si>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</si>
  <si>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</si>
  <si>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</si>
  <si>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</si>
  <si>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</si>
  <si>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</si>
  <si>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</si>
  <si>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</si>
  <si>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</si>
  <si>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</si>
  <si>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</si>
  <si>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</si>
  <si>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</si>
  <si>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</si>
  <si>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</si>
  <si>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</si>
  <si>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</si>
  <si>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</si>
  <si>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</si>
  <si>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</si>
  <si>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</si>
  <si>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</si>
  <si>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</si>
  <si>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</si>
  <si>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</si>
  <si>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</si>
  <si>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</si>
  <si>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</si>
  <si>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</si>
  <si>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</si>
  <si>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</si>
  <si>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</si>
  <si>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</si>
  <si>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</si>
  <si>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</si>
  <si>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</si>
  <si>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</si>
  <si>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</si>
  <si>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</si>
  <si>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</si>
  <si>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</si>
  <si>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</si>
  <si>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</si>
  <si>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</si>
  <si>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</si>
  <si>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</si>
  <si>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</si>
  <si>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</si>
  <si>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</si>
  <si>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</si>
  <si>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</si>
  <si>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</si>
  <si>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</si>
  <si>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</si>
  <si>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</si>
  <si>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</si>
  <si>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</si>
  <si>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</si>
  <si>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</si>
  <si>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</si>
  <si>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</si>
  <si>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</si>
  <si>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</si>
  <si>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</si>
  <si>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</si>
  <si>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</si>
  <si>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</si>
  <si>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</si>
  <si>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</si>
  <si>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</si>
  <si>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</si>
  <si>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</si>
  <si>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</si>
  <si>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</si>
  <si>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</si>
  <si>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</si>
  <si>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</si>
  <si>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</si>
  <si>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</si>
  <si>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</si>
  <si>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</si>
  <si>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</si>
  <si>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</si>
  <si>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</si>
  <si>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</si>
  <si>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</si>
  <si>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</si>
  <si>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</si>
  <si>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</si>
  <si>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</si>
  <si>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</si>
  <si>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</si>
  <si>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</si>
  <si>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</si>
  <si>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</si>
  <si>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</si>
  <si>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</si>
  <si>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</si>
  <si>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</si>
  <si>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</si>
  <si>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</si>
  <si>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</si>
  <si>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</si>
  <si>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</si>
  <si>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</si>
  <si>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</si>
  <si>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</si>
  <si>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</si>
  <si>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</si>
  <si>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</si>
  <si>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</si>
  <si>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</si>
  <si>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</si>
  <si>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</si>
  <si>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</si>
  <si>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</si>
  <si>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</si>
  <si>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</si>
  <si>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</si>
  <si>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</si>
  <si>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</si>
  <si>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</si>
  <si>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</si>
  <si>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</si>
  <si>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</si>
  <si>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</si>
  <si>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</si>
  <si>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</si>
  <si>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</si>
  <si>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</si>
  <si>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</si>
  <si>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</si>
  <si>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</si>
  <si>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</si>
  <si>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</si>
  <si>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</si>
  <si>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</si>
  <si>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</si>
  <si>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</si>
  <si>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</si>
  <si>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</si>
  <si>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</si>
  <si>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</si>
  <si>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</si>
  <si>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</si>
  <si>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</si>
  <si>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</si>
  <si>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</si>
  <si>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</si>
  <si>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</si>
  <si>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</si>
  <si>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</si>
  <si>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</si>
  <si>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</si>
  <si>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</si>
  <si>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</si>
  <si>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</si>
  <si>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</si>
  <si>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</si>
  <si>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</si>
  <si>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</si>
  <si>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</si>
  <si>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</si>
  <si>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</si>
  <si>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</si>
  <si>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</si>
  <si>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</si>
  <si>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</si>
  <si>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</si>
  <si>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</si>
  <si>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</si>
  <si>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</si>
  <si>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</si>
  <si>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</si>
  <si>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</si>
  <si>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</si>
  <si>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</si>
  <si>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</si>
  <si>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</si>
  <si>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</si>
  <si>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</si>
  <si>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</si>
  <si>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</si>
  <si>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</si>
  <si>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</si>
  <si>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</si>
  <si>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</si>
  <si>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</si>
  <si>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</si>
  <si>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</si>
  <si>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</si>
  <si>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</si>
  <si>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</si>
  <si>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</si>
  <si>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</si>
  <si>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</si>
  <si>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</si>
  <si>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</si>
  <si>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</si>
  <si>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</si>
  <si>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</si>
  <si>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</si>
  <si>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</si>
  <si>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</si>
  <si>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</si>
  <si>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</si>
  <si>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</si>
  <si>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</si>
  <si>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</si>
  <si>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</si>
  <si>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</si>
  <si>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</si>
  <si>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</si>
  <si>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</si>
  <si>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</si>
  <si>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</si>
  <si>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</si>
  <si>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</si>
  <si>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</si>
  <si>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</si>
  <si>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</si>
  <si>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</si>
  <si>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</si>
  <si>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</si>
  <si>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</si>
  <si>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</si>
  <si>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</si>
  <si>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</si>
  <si>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</si>
  <si>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</si>
  <si>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</si>
  <si>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</si>
  <si>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</si>
  <si>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</si>
  <si>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</si>
  <si>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</si>
  <si>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</si>
  <si>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</si>
  <si>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</si>
  <si>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</si>
  <si>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</si>
  <si>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</si>
  <si>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</si>
  <si>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</si>
  <si>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</si>
  <si>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</si>
  <si>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</si>
  <si>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</si>
  <si>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</si>
  <si>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</si>
  <si>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</si>
  <si>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</si>
  <si>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</si>
  <si>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</si>
  <si>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</si>
  <si>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</si>
  <si>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</si>
  <si>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</si>
  <si>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</si>
  <si>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</si>
  <si>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</si>
  <si>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</si>
  <si>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</si>
  <si>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</si>
  <si>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</si>
  <si>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</si>
  <si>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</si>
  <si>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</si>
  <si>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</si>
  <si>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</si>
  <si>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</si>
  <si>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</si>
  <si>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</si>
  <si>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</si>
  <si>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</si>
  <si>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</si>
  <si>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</si>
  <si>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</si>
  <si>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</si>
  <si>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</si>
  <si>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</si>
  <si>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</si>
  <si>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</si>
  <si>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</si>
  <si>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</si>
  <si>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</si>
  <si>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</si>
  <si>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</si>
  <si>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</si>
  <si>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</si>
  <si>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</si>
  <si>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</si>
  <si>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</si>
  <si>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</si>
  <si>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</si>
  <si>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</si>
  <si>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</si>
  <si>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</si>
  <si>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</si>
  <si>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</si>
  <si>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</si>
  <si>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</si>
  <si>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</si>
  <si>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</si>
  <si>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</si>
  <si>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</si>
  <si>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</si>
  <si>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</si>
  <si>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</si>
  <si>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</si>
  <si>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</si>
  <si>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</si>
  <si>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</si>
  <si>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</si>
  <si>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</si>
  <si>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</si>
  <si>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</si>
  <si>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</si>
  <si>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</si>
  <si>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</si>
  <si>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</si>
  <si>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</si>
  <si>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</si>
  <si>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</si>
  <si>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</si>
  <si>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</si>
  <si>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</si>
  <si>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</si>
  <si>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</si>
  <si>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</si>
  <si>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</si>
  <si>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</si>
  <si>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</si>
  <si>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</si>
  <si>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</si>
  <si>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</si>
  <si>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</si>
  <si>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</si>
  <si>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</si>
  <si>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</si>
  <si>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</si>
  <si>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</si>
  <si>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</si>
  <si>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</si>
  <si>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</si>
  <si>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</si>
  <si>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</si>
  <si>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</si>
  <si>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</si>
  <si>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</si>
  <si>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</si>
  <si>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</si>
  <si>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</si>
  <si>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</si>
  <si>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</si>
  <si>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</si>
  <si>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</si>
  <si>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</si>
  <si>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</si>
  <si>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</si>
  <si>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</si>
  <si>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</si>
  <si>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</si>
  <si>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</si>
  <si>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</si>
  <si>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</si>
  <si>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</si>
  <si>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</si>
  <si>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</si>
  <si>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</si>
  <si>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</si>
  <si>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</si>
  <si>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</si>
  <si>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</si>
  <si>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</si>
  <si>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</si>
  <si>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</si>
  <si>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</si>
  <si>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</si>
  <si>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</si>
  <si>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</si>
  <si>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</si>
  <si>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</si>
  <si>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</si>
  <si>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</si>
  <si>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</si>
  <si>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</si>
  <si>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</si>
  <si>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</si>
  <si>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</si>
  <si>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</si>
  <si>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</si>
  <si>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</si>
  <si>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</si>
  <si>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</si>
  <si>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</si>
  <si>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</si>
  <si>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</si>
  <si>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</si>
  <si>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</si>
  <si>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</si>
  <si>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</si>
  <si>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</si>
  <si>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</si>
  <si>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</si>
  <si>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</si>
  <si>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</si>
  <si>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</si>
  <si>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</si>
  <si>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</si>
  <si>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</si>
  <si>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</si>
  <si>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</si>
  <si>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</si>
  <si>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</si>
  <si>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</si>
  <si>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</si>
  <si>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</si>
  <si>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</si>
  <si>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</si>
  <si>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</si>
  <si>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</si>
  <si>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</si>
  <si>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</si>
  <si>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</si>
  <si>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</si>
  <si>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</si>
  <si>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</si>
  <si>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</si>
  <si>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</si>
  <si>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</si>
  <si>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</si>
  <si>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</si>
  <si>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</si>
  <si>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</si>
  <si>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</si>
  <si>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</si>
  <si>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</si>
  <si>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</si>
  <si>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</si>
  <si>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</si>
  <si>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</si>
  <si>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</si>
  <si>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</si>
  <si>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</si>
  <si>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</si>
  <si>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</si>
  <si>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</si>
  <si>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</si>
  <si>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</si>
  <si>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</si>
  <si>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</si>
  <si>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</si>
  <si>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</si>
  <si>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</si>
  <si>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</si>
  <si>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</si>
  <si>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</si>
  <si>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</si>
  <si>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</si>
  <si>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</si>
  <si>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</si>
  <si>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</si>
  <si>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</si>
  <si>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</si>
  <si>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</si>
  <si>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</si>
  <si>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</si>
  <si>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</si>
  <si>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</si>
  <si>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</si>
  <si>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</si>
  <si>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</si>
  <si>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</si>
  <si>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</si>
  <si>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</si>
  <si>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</si>
  <si>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</si>
  <si>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</si>
  <si>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</si>
  <si>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</si>
  <si>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</si>
  <si>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</si>
  <si>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</si>
  <si>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</si>
  <si>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</si>
  <si>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</si>
  <si>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</si>
  <si>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</si>
  <si>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</si>
  <si>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</si>
  <si>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</si>
  <si>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</si>
  <si>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</si>
  <si>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</si>
  <si>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</si>
  <si>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</si>
  <si>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</si>
  <si>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</si>
  <si>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</si>
  <si>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</si>
  <si>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</si>
  <si>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</si>
  <si>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</si>
  <si>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</si>
  <si>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</si>
  <si>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</si>
  <si>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</si>
  <si>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</si>
  <si>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</si>
  <si>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</si>
  <si>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</si>
  <si>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</si>
  <si>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</si>
  <si>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</si>
  <si>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</si>
  <si>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</si>
  <si>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</si>
  <si>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</si>
  <si>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</si>
  <si>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</si>
  <si>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</si>
  <si>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</si>
  <si>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</si>
  <si>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</si>
  <si>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</si>
  <si>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</si>
  <si>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</si>
  <si>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</si>
  <si>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</si>
  <si>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</si>
  <si>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</si>
  <si>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</si>
  <si>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</si>
  <si>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</si>
  <si>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</si>
  <si>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</si>
  <si>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</si>
  <si>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</si>
  <si>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</si>
  <si>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</si>
  <si>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</si>
  <si>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</si>
  <si>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</si>
  <si>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</si>
  <si>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</si>
  <si>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</si>
  <si>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</si>
  <si>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</si>
  <si>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</si>
  <si>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</si>
  <si>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</si>
  <si>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</si>
  <si>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</si>
  <si>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</si>
  <si>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</si>
  <si>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</si>
  <si>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</si>
  <si>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</si>
  <si>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</si>
  <si>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</si>
  <si>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</si>
  <si>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</si>
  <si>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</si>
  <si>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</si>
  <si>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</si>
  <si>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</si>
  <si>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</si>
  <si>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</si>
  <si>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</si>
  <si>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</si>
  <si>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</si>
  <si>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</si>
  <si>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</si>
  <si>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</si>
  <si>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</si>
  <si>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</si>
  <si>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</si>
  <si>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</si>
  <si>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</si>
  <si>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</si>
  <si>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</si>
  <si>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</si>
  <si>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</si>
  <si>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</si>
  <si>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</si>
  <si>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</si>
  <si>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</si>
  <si>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</si>
  <si>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</si>
  <si>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</si>
  <si>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</si>
  <si>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</si>
  <si>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</si>
  <si>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</si>
  <si>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</si>
  <si>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</si>
  <si>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</si>
  <si>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</si>
  <si>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</si>
  <si>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</si>
  <si>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</si>
  <si>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</si>
  <si>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</si>
  <si>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</si>
  <si>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</si>
  <si>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</si>
  <si>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</si>
  <si>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</si>
  <si>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</si>
  <si>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</si>
  <si>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</si>
  <si>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</si>
  <si>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</si>
  <si>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</si>
  <si>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</si>
  <si>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</si>
  <si>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</si>
  <si>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</si>
  <si>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</si>
  <si>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</si>
  <si>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</si>
  <si>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</si>
  <si>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</si>
  <si>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</si>
  <si>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</si>
  <si>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</si>
  <si>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</si>
  <si>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</si>
  <si>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</si>
  <si>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</si>
  <si>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</si>
  <si>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</si>
  <si>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</si>
  <si>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</si>
  <si>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</si>
  <si>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</si>
  <si>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</si>
  <si>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</si>
  <si>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</si>
  <si>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</si>
  <si>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</si>
  <si>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</si>
  <si>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</si>
  <si>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</si>
  <si>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</si>
  <si>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</si>
  <si>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</si>
  <si>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</si>
  <si>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</si>
  <si>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</si>
  <si>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</si>
  <si>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</si>
  <si>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</si>
  <si>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</si>
  <si>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</si>
  <si>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</si>
  <si>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</si>
  <si>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</si>
  <si>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</si>
  <si>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</si>
  <si>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</si>
  <si>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</si>
  <si>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</si>
  <si>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</si>
  <si>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</si>
  <si>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</si>
  <si>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</si>
  <si>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</si>
  <si>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</si>
  <si>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</si>
  <si>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</si>
  <si>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</si>
  <si>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</si>
  <si>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</si>
  <si>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</si>
  <si>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</si>
  <si>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</si>
  <si>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</si>
  <si>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</si>
  <si>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</si>
  <si>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</si>
  <si>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</si>
  <si>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</si>
  <si>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</si>
  <si>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</si>
  <si>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</si>
  <si>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</si>
  <si>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</si>
  <si>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</si>
  <si>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</si>
  <si>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</si>
  <si>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</si>
  <si>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</si>
  <si>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</si>
  <si>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</si>
  <si>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</si>
  <si>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</si>
  <si>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</si>
  <si>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</si>
  <si>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</si>
  <si>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</si>
  <si>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</si>
  <si>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</si>
  <si>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</si>
  <si>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</si>
  <si>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</si>
  <si>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</si>
  <si>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</si>
  <si>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</si>
  <si>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</si>
  <si>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</si>
  <si>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</si>
  <si>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</si>
  <si>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</si>
  <si>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</si>
  <si>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</si>
  <si>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</si>
  <si>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</si>
  <si>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</si>
  <si>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</si>
  <si>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</si>
  <si>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</si>
  <si>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</si>
  <si>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</si>
  <si>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</si>
  <si>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</si>
  <si>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</si>
  <si>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</si>
  <si>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</si>
  <si>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</si>
  <si>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</si>
  <si>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</si>
  <si>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</si>
  <si>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</si>
  <si>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</si>
  <si>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</si>
  <si>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</si>
  <si>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</si>
  <si>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</si>
  <si>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</si>
  <si>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</si>
  <si>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</si>
  <si>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</si>
  <si>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</si>
  <si>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</si>
  <si>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</si>
  <si>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</si>
  <si>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</si>
  <si>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</si>
  <si>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</si>
  <si>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</si>
  <si>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</si>
  <si>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</si>
  <si>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</si>
  <si>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</si>
  <si>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</si>
  <si>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</si>
  <si>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</si>
  <si>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</si>
  <si>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</si>
  <si>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</si>
  <si>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</si>
  <si>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</si>
  <si>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</si>
  <si>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</si>
  <si>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</si>
  <si>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</si>
  <si>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</si>
  <si>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</si>
  <si>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</si>
  <si>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</si>
  <si>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</si>
  <si>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</si>
  <si>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</si>
  <si>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</si>
  <si>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</si>
  <si>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</si>
  <si>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</si>
  <si>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</si>
  <si>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</si>
  <si>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</si>
  <si>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</si>
  <si>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</si>
  <si>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</si>
  <si>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</si>
  <si>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</si>
  <si>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</si>
  <si>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</si>
  <si>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</si>
  <si>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</si>
  <si>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</si>
  <si>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</si>
  <si>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</si>
  <si>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</si>
  <si>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</si>
  <si>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</si>
  <si>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</si>
  <si>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</si>
  <si>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</si>
  <si>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</si>
  <si>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</si>
  <si>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</si>
  <si>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</si>
  <si>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</si>
  <si>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</si>
  <si>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</si>
  <si>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</si>
  <si>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</si>
  <si>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</si>
  <si>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</si>
  <si>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</si>
  <si>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</si>
  <si>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</si>
  <si>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</si>
  <si>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</si>
  <si>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</si>
  <si>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</si>
  <si>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</si>
  <si>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</si>
  <si>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</si>
  <si>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</si>
  <si>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</si>
  <si>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</si>
  <si>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</si>
  <si>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</si>
  <si>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</si>
  <si>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</si>
  <si>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</si>
  <si>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</si>
  <si>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</si>
  <si>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</si>
  <si>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</si>
  <si>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</si>
  <si>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</si>
  <si>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</si>
  <si>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</si>
  <si>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</si>
  <si>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</si>
  <si>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</si>
  <si>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</si>
  <si>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</si>
  <si>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</si>
  <si>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</si>
  <si>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</si>
  <si>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</si>
  <si>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</si>
  <si>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</si>
  <si>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</si>
  <si>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</si>
  <si>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</si>
  <si>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</si>
  <si>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</si>
  <si>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</si>
  <si>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</si>
  <si>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</si>
  <si>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</si>
  <si>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</si>
  <si>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</si>
  <si>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</si>
  <si>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</si>
  <si>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</si>
  <si>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</si>
  <si>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</si>
  <si>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</si>
  <si>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</si>
  <si>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</si>
  <si>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</si>
  <si>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</si>
  <si>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</si>
  <si>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</si>
  <si>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</si>
  <si>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</si>
  <si>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</si>
  <si>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</si>
  <si>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</si>
  <si>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</si>
  <si>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</si>
  <si>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</si>
  <si>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</si>
  <si>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</si>
  <si>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</si>
  <si>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</si>
  <si>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</si>
  <si>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</si>
  <si>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</si>
  <si>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</si>
  <si>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</si>
  <si>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</si>
  <si>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</si>
  <si>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</si>
  <si>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</si>
  <si>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</si>
  <si>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</si>
  <si>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</si>
  <si>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</si>
  <si>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</si>
  <si>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</si>
  <si>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</si>
  <si>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</si>
  <si>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</si>
  <si>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</si>
  <si>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</si>
  <si>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</si>
  <si>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</si>
  <si>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</si>
  <si>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</si>
  <si>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</si>
  <si>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</si>
  <si>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</si>
  <si>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</si>
  <si>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</si>
  <si>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</si>
  <si>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</si>
  <si>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</si>
  <si>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</si>
  <si>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</si>
  <si>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</si>
  <si>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</si>
  <si>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</si>
  <si>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</si>
  <si>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</si>
  <si>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</si>
  <si>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</si>
  <si>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</si>
  <si>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</si>
  <si>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</si>
  <si>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</si>
  <si>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</si>
  <si>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</si>
  <si>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</si>
  <si>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</si>
  <si>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</si>
  <si>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</si>
  <si>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</si>
  <si>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</si>
  <si>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</si>
  <si>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</si>
  <si>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</si>
  <si>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</si>
  <si>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</si>
  <si>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</si>
  <si>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</si>
  <si>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</si>
  <si>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</si>
  <si>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</si>
  <si>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</si>
  <si>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</si>
  <si>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</si>
  <si>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</si>
  <si>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</si>
  <si>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</si>
  <si>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</si>
  <si>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</si>
  <si>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</si>
  <si>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</si>
  <si>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</si>
  <si>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</si>
  <si>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</si>
  <si>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</si>
  <si>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</si>
  <si>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</si>
  <si>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</si>
  <si>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</si>
  <si>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</si>
  <si>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</si>
  <si>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</si>
  <si>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</si>
  <si>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</si>
  <si>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</si>
  <si>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</si>
  <si>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</si>
  <si>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</si>
  <si>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</si>
  <si>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</si>
  <si>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</si>
  <si>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</si>
  <si>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</si>
  <si>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</si>
  <si>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</si>
  <si>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</si>
  <si>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</si>
  <si>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</si>
  <si>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</si>
  <si>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</si>
  <si>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</si>
  <si>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</si>
  <si>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</si>
  <si>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</si>
  <si>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</si>
  <si>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</si>
  <si>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</si>
  <si>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</si>
  <si>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</si>
  <si>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</si>
  <si>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</si>
  <si>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</si>
  <si>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</si>
  <si>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</si>
  <si>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</si>
  <si>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</si>
  <si>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</si>
  <si>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</si>
  <si>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</si>
  <si>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</si>
  <si>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</si>
  <si>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</si>
  <si>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</si>
  <si>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</si>
  <si>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</si>
  <si>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</si>
  <si>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</si>
  <si>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</si>
  <si>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</si>
  <si>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</si>
  <si>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</si>
  <si>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</si>
  <si>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</si>
  <si>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</si>
  <si>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</si>
  <si>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</si>
  <si>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</si>
  <si>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</si>
  <si>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</si>
  <si>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</si>
  <si>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</si>
  <si>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</si>
  <si>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</si>
  <si>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</si>
  <si>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</si>
  <si>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</si>
  <si>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</si>
  <si>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</si>
  <si>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</si>
  <si>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</si>
  <si>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</si>
  <si>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</si>
  <si>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</si>
  <si>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</si>
  <si>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</si>
  <si>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</si>
  <si>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</si>
  <si>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</si>
  <si>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</si>
  <si>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</si>
  <si>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</si>
  <si>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</si>
  <si>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</si>
  <si>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</si>
  <si>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</si>
  <si>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</si>
  <si>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</si>
  <si>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</si>
  <si>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</si>
  <si>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</si>
  <si>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</si>
  <si>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</si>
  <si>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</si>
  <si>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</si>
  <si>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</si>
  <si>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</si>
  <si>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</si>
  <si>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</si>
  <si>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</si>
  <si>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</si>
  <si>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</si>
  <si>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</si>
  <si>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</si>
  <si>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</si>
  <si>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</si>
  <si>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</si>
  <si>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</si>
  <si>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</si>
  <si>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</si>
  <si>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</si>
  <si>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</si>
  <si>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</si>
  <si>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</si>
  <si>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</si>
  <si>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</si>
  <si>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</si>
  <si>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</si>
  <si>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</si>
  <si>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</si>
  <si>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</si>
  <si>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</si>
  <si>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</si>
  <si>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</si>
  <si>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</si>
  <si>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</si>
  <si>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</si>
  <si>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</si>
  <si>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</si>
  <si>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</si>
  <si>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</si>
  <si>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</si>
  <si>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</si>
  <si>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</si>
  <si>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</si>
  <si>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</si>
  <si>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</si>
  <si>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</si>
  <si>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</si>
  <si>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</si>
  <si>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</si>
  <si>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</si>
  <si>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</si>
  <si>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</si>
  <si>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</si>
  <si>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</si>
  <si>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</si>
  <si>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</si>
  <si>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</si>
  <si>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</si>
  <si>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</si>
  <si>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</si>
  <si>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</si>
  <si>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</si>
  <si>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</si>
  <si>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</si>
  <si>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</si>
  <si>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</si>
  <si>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</si>
  <si>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</si>
  <si>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</si>
  <si>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</si>
  <si>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</si>
  <si>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</si>
  <si>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</si>
  <si>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</si>
  <si>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</si>
  <si>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</si>
  <si>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</si>
  <si>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</si>
  <si>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</si>
  <si>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</si>
  <si>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</si>
  <si>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</si>
  <si>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</si>
  <si>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</si>
  <si>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</si>
  <si>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</si>
  <si>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</si>
  <si>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</si>
  <si>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</si>
  <si>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</si>
  <si>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</si>
  <si>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</si>
  <si>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</si>
  <si>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</si>
  <si>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</si>
  <si>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</si>
  <si>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</si>
  <si>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</si>
  <si>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</si>
  <si>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</si>
  <si>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</si>
  <si>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</si>
  <si>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</si>
  <si>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</si>
  <si>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</si>
  <si>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</si>
  <si>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</si>
  <si>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</si>
  <si>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</si>
  <si>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</si>
  <si>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</si>
  <si>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</si>
  <si>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</si>
  <si>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</si>
  <si>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</si>
  <si>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</si>
  <si>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</si>
  <si>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</si>
  <si>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</si>
  <si>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</si>
  <si>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</si>
  <si>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</si>
  <si>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</si>
  <si>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</si>
  <si>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</si>
  <si>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</si>
  <si>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</si>
  <si>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</si>
  <si>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</si>
  <si>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</si>
  <si>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</si>
  <si>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</si>
  <si>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</si>
  <si>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</si>
  <si>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</si>
  <si>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</si>
  <si>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</si>
  <si>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</si>
  <si>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</si>
  <si>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</si>
  <si>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</si>
  <si>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</si>
  <si>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</si>
  <si>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</si>
  <si>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</si>
  <si>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</si>
  <si>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</si>
  <si>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</si>
  <si>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</si>
  <si>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</si>
  <si>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</si>
  <si>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</si>
  <si>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</si>
  <si>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</si>
  <si>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</si>
  <si>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</si>
  <si>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</si>
  <si>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</si>
  <si>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</si>
  <si>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</si>
  <si>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</si>
  <si>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</si>
  <si>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</si>
  <si>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</si>
  <si>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</si>
  <si>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</si>
  <si>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</si>
  <si>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</si>
  <si>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</si>
  <si>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</si>
  <si>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</si>
  <si>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</si>
  <si>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</si>
  <si>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</si>
  <si>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</si>
  <si>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</si>
  <si>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</si>
  <si>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</si>
  <si>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</si>
  <si>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</si>
  <si>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</si>
  <si>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</si>
  <si>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</si>
  <si>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</si>
  <si>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</si>
  <si>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</si>
  <si>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</si>
  <si>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</si>
  <si>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</si>
  <si>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</si>
  <si>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</si>
  <si>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</si>
  <si>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</si>
  <si>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</si>
  <si>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</si>
  <si>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</si>
  <si>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</si>
  <si>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</si>
  <si>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</si>
  <si>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</si>
  <si>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</si>
  <si>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</si>
  <si>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</si>
  <si>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</si>
  <si>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</si>
  <si>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</si>
  <si>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</si>
  <si>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</si>
  <si>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</si>
  <si>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</si>
  <si>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</si>
  <si>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</si>
  <si>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</si>
  <si>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</si>
  <si>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</si>
  <si>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</si>
  <si>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</si>
  <si>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</si>
  <si>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</si>
  <si>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</si>
  <si>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</si>
  <si>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</si>
  <si>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</si>
  <si>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</si>
  <si>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</si>
  <si>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</si>
  <si>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</si>
  <si>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</si>
  <si>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</si>
  <si>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</si>
  <si>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</si>
  <si>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</si>
  <si>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</si>
  <si>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</si>
  <si>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</si>
  <si>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</si>
  <si>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</si>
  <si>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</si>
  <si>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</si>
  <si>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</si>
  <si>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</si>
  <si>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</si>
  <si>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</si>
  <si>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</si>
  <si>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</si>
  <si>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</si>
  <si>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</si>
  <si>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</si>
  <si>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</si>
  <si>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</si>
  <si>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</si>
  <si>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</si>
  <si>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</si>
  <si>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</si>
  <si>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</si>
  <si>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</si>
  <si>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</si>
  <si>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</si>
  <si>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</si>
  <si>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</si>
  <si>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</si>
  <si>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</si>
  <si>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</si>
  <si>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</si>
  <si>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</si>
  <si>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</si>
  <si>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</si>
  <si>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</si>
  <si>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</si>
  <si>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</si>
  <si>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</si>
  <si>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</si>
  <si>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</si>
  <si>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</si>
  <si>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</si>
  <si>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</si>
  <si>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</si>
  <si>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</si>
  <si>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</si>
  <si>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</si>
  <si>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</si>
  <si>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</si>
  <si>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</si>
  <si>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</si>
  <si>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</si>
  <si>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</si>
  <si>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</si>
  <si>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</si>
  <si>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</si>
  <si>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</si>
  <si>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</si>
  <si>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</si>
  <si>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</si>
  <si>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</si>
  <si>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</si>
  <si>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</si>
  <si>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</si>
  <si>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</si>
  <si>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</si>
  <si>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</si>
  <si>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</si>
  <si>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</si>
  <si>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</si>
  <si>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</si>
  <si>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</si>
  <si>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</si>
  <si>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</si>
  <si>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</si>
  <si>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</si>
  <si>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</si>
  <si>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</si>
  <si>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</si>
  <si>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</si>
  <si>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</si>
  <si>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</si>
  <si>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</si>
  <si>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</si>
  <si>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</si>
  <si>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</si>
  <si>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</si>
  <si>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</si>
  <si>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</si>
  <si>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</si>
  <si>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</si>
  <si>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</si>
  <si>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</si>
  <si>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</si>
  <si>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</si>
  <si>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</si>
  <si>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</si>
  <si>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</si>
  <si>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</si>
  <si>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</si>
  <si>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</si>
  <si>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</si>
  <si>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</si>
  <si>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</si>
  <si>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</si>
  <si>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</si>
  <si>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</si>
  <si>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</si>
  <si>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</si>
  <si>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</si>
  <si>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</si>
  <si>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</si>
  <si>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</si>
  <si>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</si>
  <si>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</si>
  <si>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</si>
  <si>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</si>
  <si>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</si>
  <si>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</si>
  <si>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</si>
  <si>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</si>
  <si>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</si>
  <si>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</si>
  <si>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</si>
  <si>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</si>
  <si>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</si>
  <si>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</si>
  <si>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</si>
  <si>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</si>
  <si>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</si>
  <si>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</si>
  <si>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</si>
  <si>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</si>
  <si>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</si>
  <si>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</si>
  <si>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</si>
  <si>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</si>
  <si>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</si>
  <si>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</si>
  <si>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</si>
  <si>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</si>
  <si>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</si>
  <si>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</si>
  <si>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</si>
  <si>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</si>
  <si>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</si>
  <si>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</si>
  <si>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</si>
  <si>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</si>
  <si>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</si>
  <si>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</si>
  <si>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</si>
  <si>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</si>
  <si>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</si>
  <si>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</si>
  <si>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</si>
  <si>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</si>
  <si>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</si>
  <si>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</si>
  <si>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</si>
  <si>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</si>
  <si>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</si>
  <si>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</si>
  <si>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</si>
  <si>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</si>
  <si>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</si>
  <si>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</si>
  <si>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</si>
  <si>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</si>
  <si>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</si>
  <si>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</si>
  <si>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</si>
  <si>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</si>
  <si>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</si>
  <si>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</si>
  <si>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</si>
  <si>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</si>
  <si>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</si>
  <si>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</si>
  <si>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</si>
  <si>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</si>
  <si>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</si>
  <si>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</si>
  <si>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</si>
  <si>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</si>
  <si>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</si>
  <si>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</si>
  <si>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</si>
  <si>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</si>
  <si>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</si>
  <si>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</si>
  <si>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</si>
  <si>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</si>
  <si>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</si>
  <si>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</si>
  <si>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</si>
  <si>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</si>
  <si>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</si>
  <si>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</si>
  <si>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</si>
  <si>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</si>
  <si>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</si>
  <si>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</si>
  <si>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</si>
  <si>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</si>
  <si>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</si>
  <si>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</si>
  <si>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</si>
  <si>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</si>
  <si>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</si>
  <si>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</si>
  <si>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</si>
  <si>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</si>
  <si>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</si>
  <si>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</si>
  <si>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</si>
  <si>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</si>
  <si>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</si>
  <si>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</si>
  <si>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</si>
  <si>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</si>
  <si>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</si>
  <si>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</si>
  <si>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</si>
  <si>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</si>
  <si>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</si>
  <si>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</si>
  <si>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</si>
  <si>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</si>
  <si>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</si>
  <si>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</si>
  <si>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</si>
  <si>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</si>
  <si>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</si>
  <si>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</si>
  <si>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</si>
  <si>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</si>
  <si>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</si>
  <si>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</si>
  <si>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</si>
  <si>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</si>
  <si>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</si>
  <si>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</si>
  <si>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</si>
  <si>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</si>
  <si>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</si>
  <si>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</si>
  <si>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</si>
  <si>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</si>
  <si>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</si>
  <si>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</si>
  <si>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</si>
  <si>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</si>
  <si>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</si>
  <si>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</si>
  <si>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</si>
  <si>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</si>
  <si>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</si>
  <si>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</si>
  <si>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</si>
  <si>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</si>
  <si>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</si>
  <si>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</si>
  <si>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</si>
  <si>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</si>
  <si>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</si>
  <si>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</si>
  <si>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</si>
  <si>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</si>
  <si>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</si>
  <si>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</si>
  <si>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</si>
  <si>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</si>
  <si>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</si>
  <si>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</si>
  <si>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</si>
  <si>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</si>
  <si>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</si>
  <si>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</si>
  <si>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</si>
  <si>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</si>
  <si>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</si>
  <si>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</si>
  <si>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</si>
  <si>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</si>
  <si>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</si>
  <si>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</si>
  <si>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</si>
  <si>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</si>
  <si>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</si>
  <si>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</si>
  <si>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</si>
  <si>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</si>
  <si>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</si>
  <si>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</si>
  <si>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</si>
  <si>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</si>
  <si>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</si>
  <si>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</si>
  <si>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</si>
  <si>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</si>
  <si>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</si>
  <si>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</si>
  <si>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</si>
  <si>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</si>
  <si>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</si>
  <si>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</si>
  <si>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</si>
  <si>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</si>
  <si>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</si>
  <si>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</si>
  <si>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</si>
  <si>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</si>
  <si>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</si>
  <si>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</si>
  <si>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</si>
  <si>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</si>
  <si>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</si>
  <si>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</si>
  <si>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</si>
  <si>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</si>
  <si>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</si>
  <si>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</si>
  <si>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</si>
  <si>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</si>
  <si>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</si>
  <si>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</si>
  <si>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</si>
  <si>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</si>
  <si>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</si>
  <si>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</si>
  <si>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</si>
  <si>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</si>
  <si>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</si>
  <si>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</si>
  <si>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</si>
  <si>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</si>
  <si>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</si>
  <si>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</si>
  <si>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</si>
  <si>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</si>
  <si>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</si>
  <si>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</si>
  <si>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</si>
  <si>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</si>
  <si>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</si>
  <si>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</si>
  <si>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</si>
  <si>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</si>
  <si>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</si>
  <si>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</si>
  <si>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</si>
  <si>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</si>
  <si>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</si>
  <si>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</si>
  <si>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</si>
  <si>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</si>
  <si>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</si>
  <si>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</si>
  <si>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</si>
  <si>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</si>
  <si>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</si>
  <si>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</si>
  <si>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</si>
  <si>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</si>
  <si>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</si>
  <si>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</si>
  <si>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</si>
  <si>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</si>
  <si>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</si>
  <si>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</si>
  <si>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</si>
  <si>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</si>
  <si>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</si>
  <si>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</si>
  <si>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</si>
  <si>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</si>
  <si>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</si>
  <si>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</si>
  <si>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</si>
  <si>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</si>
  <si>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</si>
  <si>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</si>
  <si>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</si>
  <si>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</si>
  <si>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</si>
  <si>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</si>
  <si>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</si>
  <si>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</si>
  <si>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</si>
  <si>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</si>
  <si>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</si>
  <si>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</si>
  <si>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</si>
  <si>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</si>
  <si>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</si>
  <si>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</si>
  <si>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</si>
  <si>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</si>
  <si>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</si>
  <si>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</si>
  <si>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</si>
  <si>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</si>
  <si>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</si>
  <si>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</si>
  <si>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</si>
  <si>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</si>
  <si>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</si>
  <si>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</si>
  <si>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</si>
  <si>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</si>
  <si>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</si>
  <si>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</si>
  <si>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</si>
  <si>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</si>
  <si>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</si>
  <si>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</si>
  <si>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</si>
  <si>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</si>
  <si>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</si>
  <si>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</si>
  <si>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</si>
  <si>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</si>
  <si>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</si>
  <si>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</si>
  <si>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</si>
  <si>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</si>
  <si>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</si>
  <si>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</si>
  <si>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</si>
  <si>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</si>
  <si>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</si>
  <si>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</si>
  <si>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</si>
  <si>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</si>
  <si>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</si>
  <si>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</si>
  <si>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</si>
  <si>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</si>
  <si>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</si>
  <si>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</si>
  <si>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</si>
  <si>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</si>
  <si>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</si>
  <si>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</si>
  <si>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</si>
  <si>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</si>
  <si>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</si>
  <si>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</si>
  <si>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</si>
  <si>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</si>
  <si>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</si>
  <si>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</si>
  <si>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</si>
  <si>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</si>
  <si>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</si>
  <si>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</si>
  <si>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</si>
  <si>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</si>
  <si>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</si>
  <si>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</si>
  <si>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</si>
  <si>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</si>
  <si>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</si>
  <si>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</si>
  <si>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</si>
  <si>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</si>
  <si>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</si>
  <si>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</si>
  <si>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</si>
  <si>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</si>
  <si>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</si>
  <si>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</si>
  <si>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</si>
  <si>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</si>
  <si>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</si>
  <si>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</si>
  <si>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</si>
  <si>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</si>
  <si>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</si>
  <si>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</si>
  <si>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</si>
  <si>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</si>
  <si>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</si>
  <si>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</si>
  <si>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</si>
  <si>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</si>
  <si>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</si>
  <si>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</si>
  <si>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</si>
  <si>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</si>
  <si>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</si>
  <si>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</si>
  <si>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</si>
  <si>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</si>
  <si>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</si>
  <si>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</si>
  <si>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</si>
  <si>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</si>
  <si>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</si>
  <si>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</si>
  <si>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</si>
  <si>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</si>
  <si>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</si>
  <si>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</si>
  <si>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</si>
  <si>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</si>
  <si>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</si>
  <si>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</si>
  <si>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</si>
  <si>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</si>
  <si>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</si>
  <si>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</si>
  <si>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</si>
  <si>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</si>
  <si>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</si>
  <si>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</si>
  <si>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</si>
  <si>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</si>
  <si>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</si>
  <si>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</si>
  <si>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</si>
  <si>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</si>
  <si>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</si>
  <si>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</si>
  <si>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</si>
  <si>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</si>
  <si>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</si>
  <si>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</si>
  <si>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</si>
  <si>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</si>
  <si>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</si>
  <si>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</si>
  <si>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</si>
  <si>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</si>
  <si>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</si>
  <si>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</si>
  <si>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</si>
  <si>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</si>
  <si>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</si>
  <si>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</si>
  <si>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</si>
  <si>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</si>
  <si>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</si>
  <si>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</si>
  <si>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</si>
  <si>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</si>
  <si>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</si>
  <si>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</si>
  <si>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</si>
  <si>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</si>
  <si>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</si>
  <si>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</si>
  <si>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</si>
  <si>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</si>
  <si>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</si>
  <si>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</si>
  <si>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</si>
  <si>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</si>
  <si>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</si>
  <si>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</si>
  <si>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</si>
  <si>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</si>
  <si>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</si>
  <si>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</si>
  <si>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</si>
  <si>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</si>
  <si>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</si>
  <si>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</si>
  <si>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</si>
  <si>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</si>
  <si>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</si>
  <si>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</si>
  <si>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</si>
  <si>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</si>
  <si>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</si>
  <si>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</si>
  <si>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</si>
  <si>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</si>
  <si>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</si>
  <si>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</si>
  <si>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</si>
  <si>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</si>
  <si>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</si>
  <si>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</si>
  <si>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</si>
  <si>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</si>
  <si>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</si>
  <si>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</si>
  <si>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</si>
  <si>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</si>
  <si>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</si>
  <si>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</si>
  <si>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</si>
  <si>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</si>
  <si>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</si>
  <si>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</si>
  <si>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</si>
  <si>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</si>
  <si>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</si>
  <si>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</si>
  <si>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</si>
  <si>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</si>
  <si>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</si>
  <si>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</si>
  <si>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</si>
  <si>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</si>
  <si>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</si>
  <si>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</si>
  <si>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</si>
  <si>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</si>
  <si>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</si>
  <si>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</si>
  <si>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</si>
  <si>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</si>
  <si>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</si>
  <si>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</si>
  <si>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</si>
  <si>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</si>
  <si>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</si>
  <si>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</si>
  <si>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</si>
  <si>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</si>
  <si>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</si>
  <si>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</si>
  <si>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</si>
  <si>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</si>
  <si>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</si>
  <si>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</si>
  <si>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</si>
  <si>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</si>
  <si>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</si>
  <si>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</si>
  <si>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</si>
  <si>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</si>
  <si>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</si>
  <si>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</si>
  <si>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</si>
  <si>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</si>
  <si>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</si>
  <si>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</si>
  <si>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</si>
  <si>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</si>
  <si>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</si>
  <si>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</si>
  <si>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</si>
  <si>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</si>
  <si>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</si>
  <si>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</si>
  <si>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</si>
  <si>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</si>
  <si>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</si>
  <si>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</si>
  <si>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</si>
  <si>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</si>
  <si>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</si>
  <si>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</si>
  <si>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</si>
  <si>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</si>
  <si>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</si>
  <si>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</si>
  <si>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</si>
  <si>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</si>
  <si>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</si>
  <si>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</si>
  <si>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</si>
  <si>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</si>
  <si>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</si>
  <si>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</si>
  <si>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</si>
  <si>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</si>
  <si>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</si>
  <si>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</si>
  <si>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</si>
  <si>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</si>
  <si>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</si>
  <si>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</si>
  <si>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</si>
  <si>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</si>
  <si>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</si>
  <si>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</si>
  <si>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</si>
  <si>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</si>
  <si>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</si>
  <si>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</si>
  <si>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</si>
  <si>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</si>
  <si>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</si>
  <si>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</si>
  <si>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</si>
  <si>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</si>
  <si>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</si>
  <si>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</si>
  <si>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</si>
  <si>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</si>
  <si>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</si>
  <si>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</si>
  <si>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</si>
  <si>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</si>
  <si>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</si>
  <si>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</si>
  <si>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</si>
  <si>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</si>
  <si>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</si>
  <si>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</si>
  <si>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</si>
  <si>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</si>
  <si>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</si>
  <si>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</si>
  <si>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</si>
  <si>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</si>
  <si>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</si>
  <si>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</si>
  <si>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</si>
  <si>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</si>
  <si>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</si>
  <si>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</si>
  <si>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</si>
  <si>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</si>
  <si>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</si>
  <si>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</si>
  <si>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</si>
  <si>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</si>
  <si>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</si>
  <si>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</si>
  <si>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</si>
  <si>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</si>
  <si>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</si>
  <si>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</si>
  <si>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</si>
  <si>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</si>
  <si>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</si>
  <si>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</si>
  <si>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</si>
  <si>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</si>
  <si>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</si>
  <si>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</si>
  <si>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</si>
  <si>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</si>
  <si>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</si>
  <si>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</si>
  <si>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</si>
  <si>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</si>
  <si>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</si>
  <si>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</si>
  <si>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</si>
  <si>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</si>
  <si>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</si>
  <si>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</si>
  <si>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</si>
  <si>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</si>
  <si>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</si>
  <si>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</si>
  <si>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</si>
  <si>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</si>
  <si>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</si>
  <si>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</si>
  <si>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</si>
  <si>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</si>
  <si>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</si>
  <si>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</si>
  <si>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</si>
  <si>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</si>
  <si>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</si>
  <si>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</si>
  <si>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</si>
  <si>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</si>
  <si>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</si>
  <si>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</si>
  <si>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</si>
  <si>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</si>
  <si>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</si>
  <si>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</si>
  <si>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</si>
  <si>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</si>
  <si>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</si>
  <si>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</si>
  <si>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</si>
  <si>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</si>
  <si>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</si>
  <si>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</si>
  <si>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</si>
  <si>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</si>
  <si>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</si>
  <si>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</si>
  <si>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</si>
  <si>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</si>
  <si>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</si>
  <si>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</si>
  <si>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</si>
  <si>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</si>
  <si>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</si>
  <si>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</si>
  <si>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</si>
  <si>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</si>
  <si>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</si>
  <si>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</si>
  <si>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</si>
  <si>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</si>
  <si>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</si>
  <si>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</si>
  <si>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</si>
  <si>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</si>
  <si>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</si>
  <si>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</si>
  <si>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</si>
  <si>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</si>
  <si>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</si>
  <si>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</si>
  <si>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</si>
  <si>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</si>
  <si>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</si>
  <si>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</si>
  <si>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</si>
  <si>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</si>
  <si>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</si>
  <si>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</si>
  <si>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</si>
  <si>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</si>
  <si>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</si>
  <si>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</si>
  <si>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</si>
  <si>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</si>
  <si>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</si>
  <si>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</si>
  <si>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</si>
  <si>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</si>
  <si>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</si>
  <si>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</si>
  <si>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</si>
  <si>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</si>
  <si>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</si>
  <si>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</si>
  <si>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</si>
  <si>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</si>
  <si>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</si>
  <si>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</si>
  <si>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</si>
  <si>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</si>
  <si>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</si>
  <si>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</si>
  <si>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</si>
  <si>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</si>
  <si>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</si>
  <si>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</si>
  <si>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</si>
  <si>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</si>
  <si>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</si>
  <si>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</si>
  <si>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</si>
  <si>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</si>
  <si>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</si>
  <si>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</si>
  <si>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</si>
  <si>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</si>
  <si>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</si>
  <si>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</si>
  <si>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</si>
  <si>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</si>
  <si>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</si>
  <si>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</si>
  <si>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</si>
  <si>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</si>
  <si>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</si>
  <si>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</si>
  <si>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</si>
  <si>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</si>
  <si>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</si>
  <si>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</si>
  <si>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</si>
  <si>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</si>
  <si>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</si>
  <si>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</si>
  <si>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</si>
  <si>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</si>
  <si>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</si>
  <si>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</si>
  <si>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</si>
  <si>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</si>
  <si>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</si>
  <si>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</si>
  <si>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</si>
  <si>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</si>
  <si>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</si>
  <si>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</si>
  <si>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</si>
  <si>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</si>
  <si>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</si>
  <si>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</si>
  <si>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</si>
  <si>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</si>
  <si>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</si>
  <si>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</si>
  <si>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</si>
  <si>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</si>
  <si>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</si>
  <si>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</si>
  <si>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</si>
  <si>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</si>
  <si>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</si>
  <si>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</si>
  <si>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</si>
  <si>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</si>
  <si>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</si>
  <si>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</si>
  <si>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</si>
  <si>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</si>
  <si>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</si>
  <si>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</si>
  <si>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</si>
  <si>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</si>
  <si>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</si>
  <si>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</si>
  <si>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</si>
  <si>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</si>
  <si>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</si>
  <si>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</si>
  <si>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</si>
  <si>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</si>
  <si>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</si>
  <si>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</si>
  <si>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</si>
  <si>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</si>
  <si>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</si>
  <si>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</si>
  <si>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</si>
  <si>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</si>
  <si>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</si>
  <si>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</si>
  <si>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</si>
  <si>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</si>
  <si>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</si>
  <si>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</si>
  <si>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</si>
  <si>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</si>
  <si>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</si>
  <si>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</si>
  <si>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</si>
  <si>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</si>
  <si>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</si>
  <si>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</si>
  <si>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</si>
  <si>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</si>
  <si>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</si>
  <si>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</si>
  <si>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</si>
  <si>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</si>
  <si>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</si>
  <si>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</si>
  <si>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</si>
  <si>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</si>
  <si>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</si>
  <si>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</si>
  <si>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</si>
  <si>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</si>
  <si>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</si>
  <si>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</si>
  <si>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</si>
  <si>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</si>
  <si>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</si>
  <si>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</si>
  <si>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</si>
  <si>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</si>
  <si>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</si>
  <si>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</si>
  <si>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</si>
  <si>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</si>
  <si>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</si>
  <si>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</si>
  <si>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</si>
  <si>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</si>
  <si>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</si>
  <si>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</si>
  <si>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</si>
  <si>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</si>
  <si>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</si>
  <si>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</si>
  <si>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</si>
  <si>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</si>
  <si>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</si>
  <si>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</si>
  <si>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</si>
  <si>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</si>
  <si>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</si>
  <si>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</si>
  <si>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</si>
  <si>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</si>
  <si>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</si>
  <si>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</si>
  <si>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</si>
  <si>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</si>
  <si>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</si>
  <si>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</si>
  <si>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</si>
  <si>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</si>
  <si>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</si>
  <si>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</si>
  <si>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</si>
  <si>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</si>
  <si>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</si>
  <si>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</si>
  <si>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</si>
  <si>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</si>
  <si>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</si>
  <si>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</si>
  <si>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</si>
  <si>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</si>
  <si>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</si>
  <si>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</si>
  <si>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</si>
  <si>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</si>
  <si>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</si>
  <si>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</si>
  <si>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</si>
  <si>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</si>
  <si>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</si>
  <si>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</si>
  <si>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</si>
  <si>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</si>
  <si>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</si>
  <si>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</si>
  <si>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</si>
  <si>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</si>
  <si>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</si>
  <si>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</si>
  <si>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</si>
  <si>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</si>
  <si>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</si>
  <si>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</si>
  <si>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</si>
  <si>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</si>
  <si>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</si>
  <si>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</si>
  <si>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</si>
  <si>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</si>
  <si>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</si>
  <si>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</si>
  <si>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</si>
  <si>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</si>
  <si>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</si>
  <si>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</si>
  <si>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</si>
  <si>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</si>
  <si>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</si>
  <si>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</si>
  <si>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</si>
  <si>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</si>
  <si>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</si>
  <si>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</si>
  <si>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</si>
  <si>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</si>
  <si>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</si>
  <si>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</si>
  <si>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</si>
  <si>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</si>
  <si>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</si>
  <si>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</si>
  <si>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</si>
  <si>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</si>
  <si>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</si>
  <si>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</si>
  <si>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</si>
  <si>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</si>
  <si>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</si>
  <si>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</si>
  <si>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</si>
  <si>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</si>
  <si>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</si>
  <si>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</si>
  <si>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</si>
  <si>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</si>
  <si>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</si>
  <si>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</si>
  <si>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</si>
  <si>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</si>
  <si>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</si>
  <si>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</si>
  <si>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</si>
  <si>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</si>
  <si>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</si>
  <si>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</si>
  <si>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</si>
  <si>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</si>
  <si>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</si>
  <si>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</si>
  <si>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</si>
  <si>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</si>
  <si>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</si>
  <si>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</si>
  <si>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</si>
  <si>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</si>
  <si>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</si>
  <si>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</si>
  <si>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</si>
  <si>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</si>
  <si>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</si>
  <si>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</si>
  <si>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</si>
  <si>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</si>
  <si>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</si>
  <si>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</si>
  <si>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</si>
  <si>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</si>
  <si>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</si>
  <si>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</si>
  <si>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</si>
  <si>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</si>
  <si>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</si>
  <si>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</si>
  <si>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</si>
  <si>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</si>
  <si>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</si>
  <si>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</si>
  <si>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</si>
  <si>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</si>
  <si>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</si>
  <si>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</si>
  <si>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</si>
  <si>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</si>
  <si>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</si>
  <si>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</si>
  <si>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</si>
  <si>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</si>
  <si>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</si>
  <si>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</si>
  <si>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</si>
  <si>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</si>
  <si>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</si>
  <si>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</si>
  <si>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</si>
  <si>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</si>
  <si>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</si>
  <si>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</si>
  <si>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</si>
  <si>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</si>
  <si>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</si>
  <si>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</si>
  <si>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</si>
  <si>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</si>
  <si>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</si>
  <si>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</si>
  <si>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</si>
  <si>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</si>
  <si>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</si>
  <si>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</si>
  <si>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</si>
  <si>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</si>
  <si>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</si>
  <si>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</si>
  <si>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</si>
  <si>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</si>
  <si>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</si>
  <si>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</si>
  <si>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</si>
  <si>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</si>
  <si>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</si>
  <si>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</si>
  <si>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</si>
  <si>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</si>
  <si>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</si>
  <si>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</si>
  <si>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</si>
  <si>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</si>
  <si>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</si>
  <si>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</si>
  <si>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</si>
  <si>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</si>
  <si>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</si>
  <si>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</si>
  <si>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</si>
  <si>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</si>
  <si>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</si>
  <si>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</si>
  <si>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</si>
  <si>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</si>
  <si>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</si>
  <si>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</si>
  <si>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</si>
  <si>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</si>
  <si>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</si>
  <si>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</si>
  <si>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</si>
  <si>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</si>
  <si>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</si>
  <si>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</si>
  <si>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</si>
  <si>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</si>
  <si>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</si>
  <si>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</si>
  <si>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</si>
  <si>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</si>
  <si>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</si>
  <si>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</si>
  <si>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</si>
  <si>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</si>
  <si>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</si>
  <si>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</si>
  <si>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</si>
  <si>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</si>
  <si>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</si>
  <si>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</si>
  <si>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</si>
  <si>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</si>
  <si>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</si>
  <si>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</si>
  <si>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</si>
  <si>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</si>
  <si>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</si>
  <si>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</si>
  <si>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</si>
  <si>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</si>
  <si>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</si>
  <si>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</si>
  <si>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</si>
  <si>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</si>
  <si>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</si>
  <si>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</si>
  <si>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</si>
  <si>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</si>
  <si>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</si>
  <si>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</si>
  <si>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</si>
  <si>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</si>
  <si>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</si>
  <si>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</si>
  <si>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</si>
  <si>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</si>
  <si>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</si>
  <si>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</si>
  <si>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</si>
  <si>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</si>
  <si>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</si>
  <si>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</si>
  <si>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</si>
  <si>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</si>
  <si>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</si>
  <si>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</si>
  <si>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</si>
  <si>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</si>
  <si>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</si>
  <si>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</si>
  <si>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</si>
  <si>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</si>
  <si>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</si>
  <si>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</si>
  <si>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</si>
  <si>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</si>
  <si>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</si>
  <si>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</si>
  <si>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</si>
  <si>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</si>
  <si>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</si>
  <si>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</si>
  <si>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</si>
  <si>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</si>
  <si>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</si>
  <si>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</si>
  <si>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</si>
  <si>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</si>
  <si>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</si>
  <si>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</si>
  <si>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</si>
  <si>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</si>
  <si>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</si>
  <si>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</si>
  <si>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</si>
  <si>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</si>
  <si>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</si>
  <si>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</si>
  <si>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</si>
  <si>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</si>
  <si>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</si>
  <si>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</si>
  <si>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</si>
  <si>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</si>
  <si>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</si>
  <si>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</si>
  <si>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</si>
  <si>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</si>
  <si>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</si>
  <si>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</si>
  <si>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</si>
  <si>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</si>
  <si>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</si>
  <si>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</si>
  <si>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</si>
  <si>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</si>
  <si>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</si>
  <si>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</si>
  <si>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</si>
  <si>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</si>
  <si>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</si>
  <si>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</si>
  <si>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</si>
  <si>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</si>
  <si>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</si>
  <si>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</si>
  <si>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</si>
  <si>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</si>
  <si>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</si>
  <si>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</si>
  <si>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</si>
  <si>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</si>
  <si>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</si>
  <si>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</si>
  <si>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</si>
  <si>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</si>
  <si>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</si>
  <si>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</si>
  <si>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</si>
  <si>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</si>
  <si>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</si>
  <si>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</si>
  <si>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</si>
  <si>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</si>
  <si>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</si>
  <si>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</si>
  <si>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</si>
  <si>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</si>
  <si>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</si>
  <si>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</si>
  <si>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</si>
  <si>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</si>
  <si>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</si>
  <si>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</si>
  <si>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</si>
  <si>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</si>
  <si>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</si>
  <si>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</si>
  <si>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</si>
  <si>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</si>
  <si>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</si>
  <si>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</si>
  <si>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</si>
  <si>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</si>
  <si>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</si>
  <si>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</si>
  <si>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</si>
  <si>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</si>
  <si>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</si>
  <si>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</si>
  <si>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</si>
  <si>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</si>
  <si>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</si>
  <si>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</si>
  <si>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</si>
  <si>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</si>
  <si>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</si>
  <si>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</si>
  <si>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</si>
  <si>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</si>
  <si>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</si>
  <si>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</si>
  <si>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</si>
  <si>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</si>
  <si>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</si>
  <si>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</si>
  <si>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</si>
  <si>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</si>
  <si>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</si>
  <si>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</si>
  <si>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</si>
  <si>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</si>
  <si>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</si>
  <si>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</si>
  <si>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</si>
  <si>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</si>
  <si>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</si>
  <si>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</si>
  <si>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</si>
  <si>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</si>
  <si>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</si>
  <si>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</si>
  <si>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</si>
  <si>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</si>
  <si>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</si>
  <si>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</si>
  <si>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</si>
  <si>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</si>
  <si>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</si>
  <si>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</si>
  <si>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</si>
  <si>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</si>
  <si>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</si>
  <si>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</si>
  <si>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</si>
  <si>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</si>
  <si>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</si>
  <si>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</si>
  <si>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</si>
  <si>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</si>
  <si>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</si>
  <si>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</si>
  <si>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</si>
  <si>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</si>
  <si>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</si>
  <si>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</si>
  <si>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</si>
  <si>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</si>
  <si>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</si>
  <si>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</si>
  <si>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</si>
  <si>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</si>
  <si>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</si>
  <si>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</si>
  <si>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</si>
  <si>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</si>
  <si>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</si>
  <si>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</si>
  <si>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</si>
  <si>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</si>
  <si>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</si>
  <si>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</si>
  <si>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</si>
  <si>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</si>
  <si>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</si>
  <si>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</si>
  <si>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</si>
  <si>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</si>
  <si>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</si>
  <si>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</si>
  <si>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</si>
  <si>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</si>
  <si>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</si>
  <si>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</si>
  <si>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</si>
  <si>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</si>
  <si>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</si>
  <si>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</si>
  <si>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</si>
  <si>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</si>
  <si>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</si>
  <si>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</si>
  <si>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</si>
  <si>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</si>
  <si>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</si>
  <si>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</si>
  <si>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</si>
  <si>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</si>
  <si>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</si>
  <si>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</si>
  <si>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</si>
  <si>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</si>
  <si>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</si>
  <si>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</si>
  <si>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</si>
  <si>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</si>
  <si>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</si>
  <si>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</si>
  <si>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</si>
  <si>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</si>
  <si>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</si>
  <si>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</si>
  <si>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</si>
  <si>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</si>
  <si>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</si>
  <si>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</si>
  <si>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</si>
  <si>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</si>
  <si>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</si>
  <si>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</si>
  <si>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</si>
  <si>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</si>
  <si>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</si>
  <si>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</si>
  <si>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</si>
  <si>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</si>
  <si>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</si>
  <si>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</si>
  <si>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</si>
  <si>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</si>
  <si>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</si>
  <si>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</si>
  <si>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</si>
  <si>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</si>
  <si>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</si>
  <si>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</si>
  <si>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</si>
  <si>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</si>
  <si>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</si>
  <si>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</si>
  <si>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</si>
  <si>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</si>
  <si>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</si>
  <si>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</si>
  <si>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</si>
  <si>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</si>
  <si>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</si>
  <si>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</si>
  <si>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</si>
  <si>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</si>
  <si>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</si>
  <si>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</si>
  <si>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</si>
  <si>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</si>
  <si>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</si>
  <si>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</si>
  <si>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</si>
  <si>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</si>
  <si>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</si>
  <si>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</si>
  <si>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</si>
  <si>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</si>
  <si>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</si>
  <si>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</si>
  <si>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</si>
  <si>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</si>
  <si>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</si>
  <si>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</si>
  <si>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</si>
  <si>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</si>
  <si>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</si>
  <si>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</si>
  <si>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</si>
  <si>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</si>
  <si>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</si>
  <si>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</si>
  <si>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</si>
  <si>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</si>
  <si>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</si>
  <si>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</si>
  <si>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</si>
  <si>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</si>
  <si>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</si>
  <si>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</si>
  <si>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</si>
  <si>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</si>
  <si>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</si>
  <si>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</si>
  <si>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</si>
  <si>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</si>
  <si>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</si>
  <si>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</si>
  <si>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</si>
  <si>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</si>
  <si>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</si>
  <si>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</si>
  <si>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</si>
  <si>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</si>
  <si>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</si>
  <si>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</si>
  <si>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</si>
  <si>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</si>
  <si>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</si>
  <si>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</si>
  <si>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</si>
  <si>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</si>
  <si>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</si>
  <si>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</si>
  <si>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</si>
  <si>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</si>
  <si>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</si>
  <si>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</si>
  <si>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</si>
  <si>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</si>
  <si>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</si>
  <si>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</si>
  <si>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</si>
  <si>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</si>
  <si>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</si>
  <si>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</si>
  <si>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</si>
  <si>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</si>
  <si>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</si>
  <si>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</si>
  <si>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</si>
  <si>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</si>
  <si>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</si>
  <si>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</si>
  <si>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</si>
  <si>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</si>
  <si>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</si>
  <si>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</si>
  <si>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</si>
  <si>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</si>
  <si>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</si>
  <si>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</si>
  <si>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</si>
  <si>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</si>
  <si>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</si>
  <si>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</si>
  <si>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</si>
  <si>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</si>
  <si>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</si>
  <si>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</si>
  <si>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</si>
  <si>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</si>
  <si>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</si>
  <si>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</si>
  <si>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</si>
  <si>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</si>
  <si>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</si>
  <si>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</si>
  <si>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</si>
  <si>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</si>
  <si>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</si>
  <si>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</si>
  <si>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</si>
  <si>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</si>
  <si>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</si>
  <si>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</si>
  <si>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</si>
  <si>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</si>
  <si>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</si>
  <si>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</si>
  <si>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</si>
  <si>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</si>
  <si>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</si>
  <si>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</si>
  <si>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</si>
  <si>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</si>
  <si>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</si>
  <si>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</si>
  <si>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</si>
  <si>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</si>
  <si>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</si>
  <si>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</si>
  <si>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</si>
  <si>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</si>
  <si>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</si>
  <si>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</si>
  <si>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</si>
  <si>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</si>
  <si>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</si>
  <si>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</si>
  <si>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</si>
  <si>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</si>
  <si>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</si>
  <si>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</si>
  <si>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</si>
  <si>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</si>
  <si>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</si>
  <si>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</si>
  <si>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</si>
  <si>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</si>
  <si>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</si>
  <si>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</si>
  <si>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</si>
  <si>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</si>
  <si>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</si>
  <si>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</si>
  <si>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</si>
  <si>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</si>
  <si>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</si>
  <si>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</si>
  <si>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</si>
  <si>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</si>
  <si>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</si>
  <si>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</si>
  <si>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</si>
  <si>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</si>
  <si>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</si>
  <si>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</si>
  <si>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</si>
  <si>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</si>
  <si>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</si>
  <si>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</si>
  <si>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</si>
  <si>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</si>
  <si>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</si>
  <si>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</si>
  <si>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</si>
  <si>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</si>
  <si>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</si>
  <si>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</si>
  <si>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</si>
  <si>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</si>
  <si>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</si>
  <si>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</si>
  <si>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</si>
  <si>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</si>
  <si>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</si>
  <si>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</si>
  <si>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</si>
  <si>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</si>
  <si>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</si>
  <si>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</si>
  <si>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</si>
  <si>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</si>
  <si>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</si>
  <si>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</si>
  <si>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</si>
  <si>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</si>
  <si>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</si>
  <si>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</si>
  <si>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</si>
  <si>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</si>
  <si>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</si>
  <si>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</si>
  <si>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</si>
  <si>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</si>
  <si>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</si>
  <si>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</si>
  <si>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</si>
  <si>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</si>
  <si>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</si>
  <si>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</si>
  <si>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</si>
  <si>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</si>
  <si>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</si>
  <si>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</si>
  <si>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</si>
  <si>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</si>
  <si>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</si>
  <si>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</si>
  <si>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</si>
  <si>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</si>
  <si>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</si>
  <si>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</si>
  <si>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</si>
  <si>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</si>
  <si>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</si>
  <si>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</si>
  <si>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</si>
  <si>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</si>
  <si>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</si>
  <si>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</si>
  <si>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</si>
  <si>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</si>
  <si>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</si>
  <si>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</si>
  <si>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</si>
  <si>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</si>
  <si>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</si>
  <si>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</si>
  <si>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</si>
  <si>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</si>
  <si>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</si>
  <si>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</si>
  <si>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</si>
  <si>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</si>
  <si>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</si>
  <si>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</si>
  <si>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</si>
  <si>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</si>
  <si>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</si>
  <si>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</si>
  <si>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</si>
  <si>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</si>
  <si>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</si>
  <si>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</si>
  <si>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</si>
  <si>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</si>
  <si>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</si>
  <si>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</si>
  <si>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</si>
  <si>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</si>
  <si>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</si>
  <si>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</si>
  <si>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</si>
  <si>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</si>
  <si>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</si>
  <si>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</si>
  <si>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</si>
  <si>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</si>
  <si>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</si>
  <si>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</si>
  <si>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</si>
  <si>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</si>
  <si>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</si>
  <si>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</si>
  <si>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</si>
  <si>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</si>
  <si>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</si>
  <si>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</si>
  <si>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</si>
  <si>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</si>
  <si>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</si>
  <si>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</si>
  <si>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</si>
  <si>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</si>
  <si>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</si>
  <si>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</si>
  <si>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</si>
  <si>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</si>
  <si>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</si>
  <si>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</si>
  <si>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</si>
  <si>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</si>
  <si>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</si>
  <si>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</si>
  <si>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</si>
  <si>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</si>
  <si>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</si>
  <si>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</si>
  <si>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</si>
  <si>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</si>
  <si>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</si>
  <si>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</si>
  <si>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</si>
  <si>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</si>
  <si>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</si>
  <si>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</si>
  <si>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</si>
  <si>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</si>
  <si>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</si>
  <si>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</si>
  <si>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</si>
  <si>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</si>
  <si>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</si>
  <si>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</si>
  <si>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</si>
  <si>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</si>
  <si>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</si>
  <si>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</si>
  <si>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</si>
  <si>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</si>
  <si>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</si>
  <si>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</si>
  <si>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</si>
  <si>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</si>
  <si>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</si>
  <si>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</si>
  <si>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</si>
  <si>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</si>
  <si>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</si>
  <si>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</si>
  <si>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</si>
  <si>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</si>
  <si>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</si>
  <si>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</si>
  <si>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</si>
  <si>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</si>
  <si>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</si>
  <si>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</si>
  <si>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</si>
  <si>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</si>
  <si>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</si>
  <si>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</si>
  <si>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</si>
  <si>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</si>
  <si>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</si>
  <si>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</si>
  <si>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</si>
  <si>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</si>
  <si>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</si>
  <si>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</si>
  <si>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</si>
  <si>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</si>
  <si>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</si>
  <si>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</si>
  <si>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</si>
  <si>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</si>
  <si>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</si>
  <si>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</si>
  <si>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</si>
  <si>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</si>
  <si>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</si>
  <si>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</si>
  <si>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</si>
  <si>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</si>
  <si>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</si>
  <si>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</si>
  <si>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</si>
  <si>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</si>
  <si>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</si>
  <si>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</si>
  <si>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</si>
  <si>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</si>
  <si>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</si>
  <si>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</si>
  <si>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</si>
  <si>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</si>
  <si>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</si>
  <si>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</si>
  <si>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</si>
  <si>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</si>
  <si>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</si>
  <si>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</si>
  <si>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</si>
  <si>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</si>
  <si>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</si>
  <si>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</si>
  <si>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</si>
  <si>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</si>
  <si>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</si>
  <si>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</si>
  <si>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</si>
  <si>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</si>
  <si>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</si>
  <si>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</si>
  <si>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</si>
  <si>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</si>
  <si>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</si>
  <si>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</si>
  <si>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</si>
  <si>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</si>
  <si>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</si>
  <si>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</si>
  <si>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</si>
  <si>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</si>
  <si>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</si>
  <si>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</si>
  <si>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</si>
  <si>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</si>
  <si>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</si>
  <si>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</si>
  <si>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</si>
  <si>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</si>
  <si>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</si>
  <si>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</si>
  <si>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</si>
  <si>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</si>
  <si>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</si>
  <si>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</si>
  <si>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</si>
  <si>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</si>
  <si>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</si>
  <si>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</si>
  <si>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</si>
  <si>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</si>
  <si>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</si>
  <si>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</si>
  <si>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</si>
  <si>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</si>
  <si>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</si>
  <si>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</si>
  <si>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</si>
  <si>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</si>
  <si>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</si>
  <si>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</si>
  <si>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</si>
  <si>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</si>
  <si>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</si>
  <si>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</si>
  <si>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</si>
  <si>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</si>
  <si>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</si>
  <si>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</si>
  <si>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</si>
  <si>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</si>
  <si>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</si>
  <si>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</si>
  <si>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</si>
  <si>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</si>
  <si>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</si>
  <si>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</si>
  <si>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</si>
  <si>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</si>
  <si>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</si>
  <si>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</si>
  <si>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</si>
  <si>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</si>
  <si>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</si>
  <si>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</si>
  <si>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</si>
  <si>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</si>
  <si>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</si>
  <si>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</si>
  <si>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</si>
  <si>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</si>
  <si>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</si>
  <si>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</si>
  <si>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</si>
  <si>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</si>
  <si>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</si>
  <si>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</si>
  <si>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</si>
  <si>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</si>
  <si>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</si>
  <si>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</si>
  <si>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</si>
  <si>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</si>
  <si>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</si>
  <si>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</si>
  <si>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</si>
  <si>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</si>
  <si>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</si>
  <si>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</si>
  <si>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</si>
  <si>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</si>
  <si>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</si>
  <si>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</si>
  <si>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</si>
  <si>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</si>
  <si>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</si>
  <si>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</si>
  <si>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</si>
  <si>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</si>
  <si>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</si>
  <si>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</si>
  <si>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</si>
  <si>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</si>
  <si>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</si>
  <si>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</si>
  <si>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</si>
  <si>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</si>
  <si>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</si>
  <si>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</si>
  <si>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</si>
  <si>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</si>
  <si>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</si>
  <si>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</si>
  <si>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</si>
  <si>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</si>
  <si>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</si>
  <si>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</si>
  <si>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</si>
  <si>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</si>
  <si>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</si>
  <si>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</si>
  <si>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</si>
  <si>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</si>
  <si>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</si>
  <si>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</si>
  <si>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</si>
  <si>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</si>
  <si>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</si>
  <si>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</si>
  <si>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</si>
  <si>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</si>
  <si>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</si>
  <si>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</si>
  <si>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</si>
  <si>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</si>
  <si>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</si>
  <si>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</si>
  <si>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</si>
  <si>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</si>
  <si>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</si>
  <si>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</si>
  <si>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</si>
  <si>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</si>
  <si>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</si>
  <si>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</si>
  <si>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</si>
  <si>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</si>
  <si>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</si>
  <si>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</si>
  <si>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</si>
  <si>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</si>
  <si>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</si>
  <si>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</si>
  <si>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</si>
  <si>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</si>
  <si>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</si>
  <si>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</si>
  <si>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</si>
  <si>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</si>
  <si>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</si>
  <si>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</si>
  <si>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</si>
  <si>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</si>
  <si>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</si>
  <si>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</si>
  <si>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</si>
  <si>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</si>
  <si>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</si>
  <si>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</si>
  <si>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</si>
  <si>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</si>
  <si>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</si>
  <si>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</si>
  <si>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</si>
  <si>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</si>
  <si>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</si>
  <si>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</si>
  <si>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</si>
  <si>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</si>
  <si>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</si>
  <si>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</si>
  <si>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</si>
  <si>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</si>
  <si>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</si>
  <si>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</si>
  <si>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</si>
  <si>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</si>
  <si>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</si>
  <si>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</si>
  <si>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</si>
  <si>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</si>
  <si>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</si>
  <si>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</si>
  <si>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</si>
  <si>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</si>
  <si>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</si>
  <si>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</si>
  <si>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</si>
  <si>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</si>
  <si>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</si>
  <si>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</si>
  <si>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</si>
  <si>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</si>
  <si>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</si>
  <si>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</si>
  <si>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</si>
  <si>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</si>
  <si>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</si>
  <si>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</si>
  <si>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</si>
  <si>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</si>
  <si>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</si>
  <si>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</si>
  <si>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</si>
  <si>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</si>
  <si>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</si>
  <si>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</si>
  <si>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</si>
  <si>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</si>
  <si>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</si>
  <si>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</si>
  <si>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</si>
  <si>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</si>
  <si>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</si>
  <si>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</si>
  <si>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</si>
  <si>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</si>
  <si>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</si>
  <si>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</si>
  <si>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</si>
  <si>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</si>
  <si>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</si>
  <si>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</si>
  <si>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</si>
  <si>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</si>
  <si>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</si>
  <si>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</si>
  <si>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</si>
  <si>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</si>
  <si>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</si>
  <si>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</si>
  <si>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</si>
  <si>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</si>
  <si>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</si>
  <si>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</si>
  <si>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</si>
  <si>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</si>
  <si>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</si>
  <si>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</si>
  <si>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</si>
  <si>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</si>
  <si>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</si>
  <si>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</si>
  <si>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</si>
  <si>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</si>
  <si>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</si>
  <si>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</si>
  <si>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</si>
  <si>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</si>
  <si>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</si>
  <si>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</si>
  <si>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</si>
  <si>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</si>
  <si>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</si>
  <si>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</si>
  <si>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</si>
  <si>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</si>
  <si>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</si>
  <si>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</si>
  <si>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</si>
  <si>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</si>
  <si>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</si>
  <si>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</si>
  <si>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</si>
  <si>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</si>
  <si>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</si>
  <si>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</si>
  <si>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</si>
  <si>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</si>
  <si>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</si>
  <si>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</si>
  <si>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</si>
  <si>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</si>
  <si>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</si>
  <si>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</si>
  <si>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</si>
  <si>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</si>
  <si>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</si>
  <si>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</si>
  <si>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</si>
  <si>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</si>
  <si>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</si>
  <si>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</si>
  <si>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</si>
  <si>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</si>
  <si>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</si>
  <si>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</si>
  <si>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</si>
  <si>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</si>
  <si>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</si>
  <si>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</si>
  <si>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</si>
  <si>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</si>
  <si>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</si>
  <si>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</si>
  <si>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</si>
  <si>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</si>
  <si>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</si>
  <si>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</si>
  <si>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</si>
  <si>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</si>
  <si>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</si>
  <si>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</si>
  <si>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</si>
  <si>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</si>
  <si>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</si>
  <si>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</si>
  <si>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</si>
  <si>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</si>
  <si>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</si>
  <si>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</si>
  <si>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</si>
  <si>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</si>
  <si>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</si>
  <si>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</si>
  <si>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</si>
  <si>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</si>
  <si>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</si>
  <si>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</si>
  <si>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</si>
  <si>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</si>
  <si>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</si>
  <si>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</si>
  <si>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</si>
  <si>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</si>
  <si>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</si>
  <si>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</si>
  <si>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</si>
  <si>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</si>
  <si>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</si>
  <si>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</si>
  <si>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</si>
  <si>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</si>
  <si>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</si>
  <si>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</si>
  <si>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</si>
  <si>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</si>
  <si>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</si>
  <si>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</si>
  <si>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</si>
  <si>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</si>
  <si>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</si>
  <si>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</si>
  <si>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</si>
  <si>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</si>
  <si>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</si>
  <si>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</si>
  <si>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</si>
  <si>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</si>
  <si>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</si>
  <si>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</si>
  <si>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</si>
  <si>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</si>
  <si>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</si>
  <si>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</si>
  <si>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</si>
  <si>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</si>
  <si>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</si>
  <si>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</si>
  <si>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</si>
  <si>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</si>
  <si>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</si>
  <si>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</si>
  <si>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</si>
  <si>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</si>
  <si>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</si>
  <si>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</si>
  <si>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</si>
  <si>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</si>
  <si>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</si>
  <si>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</si>
  <si>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</si>
  <si>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</si>
  <si>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</si>
  <si>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</si>
  <si>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</si>
  <si>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</si>
  <si>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</si>
  <si>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</si>
  <si>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</si>
  <si>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</si>
  <si>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</si>
  <si>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</si>
  <si>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</si>
  <si>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</si>
  <si>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</si>
  <si>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</si>
  <si>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</si>
  <si>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</si>
  <si>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</si>
  <si>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</si>
  <si>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</si>
  <si>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</si>
  <si>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</si>
  <si>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</si>
  <si>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</si>
  <si>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</si>
  <si>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</si>
  <si>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</si>
  <si>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</si>
  <si>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</si>
  <si>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</si>
  <si>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</si>
  <si>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</si>
  <si>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</si>
  <si>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</si>
  <si>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</si>
  <si>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</si>
  <si>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</si>
  <si>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</si>
  <si>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</si>
  <si>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</si>
  <si>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</si>
  <si>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</si>
  <si>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</si>
  <si>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</si>
  <si>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</si>
  <si>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</si>
  <si>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</si>
  <si>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</si>
  <si>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</si>
  <si>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</si>
  <si>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</si>
  <si>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</si>
  <si>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</si>
  <si>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</si>
  <si>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</si>
  <si>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</si>
  <si>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</si>
  <si>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</si>
  <si>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</si>
  <si>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</si>
  <si>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</si>
  <si>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</si>
  <si>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</si>
  <si>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</si>
  <si>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</si>
  <si>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</si>
  <si>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</si>
  <si>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</si>
  <si>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</si>
  <si>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</si>
  <si>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</si>
  <si>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</si>
  <si>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</si>
  <si>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</si>
  <si>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</si>
  <si>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</si>
  <si>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</si>
  <si>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</si>
  <si>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</si>
  <si>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</si>
  <si>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</si>
  <si>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</si>
  <si>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</si>
  <si>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</si>
  <si>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</si>
  <si>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</si>
  <si>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</si>
  <si>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</si>
  <si>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</si>
  <si>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</si>
  <si>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</si>
  <si>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</si>
  <si>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</si>
  <si>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</si>
  <si>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</si>
  <si>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</si>
  <si>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</si>
  <si>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</si>
  <si>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</si>
  <si>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</si>
  <si>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</si>
  <si>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</si>
  <si>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</si>
  <si>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</si>
  <si>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</si>
  <si>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</si>
  <si>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</si>
  <si>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</si>
  <si>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</si>
  <si>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</si>
  <si>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</si>
  <si>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</si>
  <si>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</si>
  <si>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</si>
  <si>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</si>
  <si>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</si>
  <si>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</si>
  <si>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</si>
  <si>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</si>
  <si>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</si>
  <si>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</si>
  <si>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</si>
  <si>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</si>
  <si>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</si>
  <si>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</si>
  <si>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</si>
  <si>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</si>
  <si>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</si>
  <si>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</si>
  <si>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</si>
  <si>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</si>
  <si>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</si>
  <si>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</si>
  <si>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</si>
  <si>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</si>
  <si>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</si>
  <si>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</si>
  <si>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</si>
  <si>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</si>
  <si>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</si>
  <si>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</si>
  <si>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</si>
  <si>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</si>
  <si>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</si>
  <si>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</si>
  <si>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</si>
  <si>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</si>
  <si>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</si>
  <si>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</si>
  <si>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</si>
  <si>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</si>
  <si>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</si>
  <si>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</si>
  <si>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</si>
  <si>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</si>
  <si>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</si>
  <si>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</si>
  <si>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</si>
  <si>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</si>
  <si>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</si>
  <si>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</si>
  <si>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</si>
  <si>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</si>
  <si>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</si>
  <si>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</si>
  <si>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</si>
  <si>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</si>
  <si>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</si>
  <si>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</si>
  <si>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</si>
  <si>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</si>
  <si>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</si>
  <si>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</si>
  <si>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</si>
  <si>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</si>
  <si>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</si>
  <si>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</si>
  <si>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</si>
  <si>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</si>
  <si>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</si>
  <si>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</si>
  <si>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</si>
  <si>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</si>
  <si>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</si>
  <si>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</si>
  <si>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</si>
  <si>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</si>
  <si>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</si>
  <si>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</si>
  <si>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</si>
  <si>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</si>
  <si>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</si>
  <si>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</si>
  <si>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</si>
  <si>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</si>
  <si>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</si>
  <si>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</si>
  <si>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</si>
  <si>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</si>
  <si>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</si>
  <si>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</si>
  <si>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</si>
  <si>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</si>
  <si>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</si>
  <si>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</si>
  <si>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</si>
  <si>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</si>
  <si>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</si>
  <si>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</si>
  <si>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</si>
  <si>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</si>
  <si>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</si>
  <si>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</si>
  <si>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</si>
  <si>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</si>
  <si>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</si>
  <si>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</si>
  <si>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</si>
  <si>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</si>
  <si>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</si>
  <si>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</si>
  <si>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</si>
  <si>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</si>
  <si>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</si>
  <si>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</si>
  <si>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</si>
  <si>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</si>
  <si>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</si>
  <si>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</si>
  <si>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</si>
  <si>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</si>
  <si>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</si>
  <si>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</si>
  <si>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</si>
  <si>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</si>
  <si>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</si>
  <si>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</si>
  <si>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</si>
  <si>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</si>
  <si>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</si>
  <si>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</si>
  <si>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</si>
  <si>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</si>
  <si>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</si>
  <si>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</si>
  <si>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</si>
  <si>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</si>
  <si>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</si>
  <si>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</si>
  <si>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</si>
  <si>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</si>
  <si>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</si>
  <si>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</si>
  <si>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</si>
  <si>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</si>
  <si>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</si>
  <si>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</si>
  <si>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</si>
  <si>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</si>
  <si>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</si>
  <si>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</si>
  <si>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</si>
  <si>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</si>
  <si>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</si>
  <si>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</si>
  <si>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</si>
  <si>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</si>
  <si>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</si>
  <si>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</si>
  <si>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</si>
  <si>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</si>
  <si>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</si>
  <si>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</si>
  <si>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</si>
  <si>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</si>
  <si>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</si>
  <si>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</si>
  <si>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</si>
  <si>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</si>
  <si>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</si>
  <si>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</si>
  <si>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</si>
  <si>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</si>
  <si>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</si>
  <si>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</si>
  <si>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</si>
  <si>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</si>
  <si>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</si>
  <si>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</si>
  <si>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</si>
  <si>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</si>
  <si>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</si>
  <si>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</si>
  <si>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</si>
  <si>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</si>
  <si>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</si>
  <si>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</si>
  <si>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</si>
  <si>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</si>
  <si>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</si>
  <si>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</si>
  <si>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</si>
  <si>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</si>
  <si>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</si>
  <si>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</si>
  <si>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</si>
  <si>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</si>
  <si>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</si>
  <si>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</si>
  <si>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</si>
  <si>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</si>
  <si>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</si>
  <si>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</si>
  <si>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</si>
  <si>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</si>
  <si>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</si>
  <si>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</si>
  <si>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</si>
  <si>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</si>
  <si>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</si>
  <si>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</si>
  <si>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</si>
  <si>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</si>
  <si>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</si>
  <si>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</si>
  <si>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</si>
  <si>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</si>
  <si>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</si>
  <si>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</si>
  <si>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</si>
  <si>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</si>
  <si>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</si>
  <si>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</si>
  <si>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</si>
  <si>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</si>
  <si>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</si>
  <si>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</si>
  <si>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</si>
  <si>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</si>
  <si>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</si>
  <si>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</si>
  <si>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</si>
  <si>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</si>
  <si>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</si>
  <si>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</si>
  <si>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</si>
  <si>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</si>
  <si>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</si>
  <si>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</si>
  <si>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</si>
  <si>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</si>
  <si>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</si>
  <si>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</si>
  <si>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</si>
  <si>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</si>
  <si>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</si>
  <si>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</si>
  <si>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</si>
  <si>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</si>
  <si>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</si>
  <si>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</si>
  <si>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</si>
  <si>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</si>
  <si>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</si>
  <si>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</si>
  <si>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</si>
  <si>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</si>
  <si>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</si>
  <si>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</si>
  <si>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</si>
  <si>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</si>
  <si>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</si>
  <si>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</si>
  <si>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</si>
  <si>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</si>
  <si>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</si>
  <si>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</si>
  <si>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</si>
  <si>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</si>
  <si>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</si>
  <si>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</si>
  <si>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</si>
  <si>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</si>
  <si>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</si>
  <si>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</si>
  <si>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</si>
  <si>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</si>
  <si>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</si>
  <si>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</si>
  <si>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</si>
  <si>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</si>
  <si>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</si>
  <si>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</si>
  <si>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</si>
  <si>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</si>
  <si>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</si>
  <si>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</si>
  <si>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</si>
  <si>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</si>
  <si>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</si>
  <si>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</si>
  <si>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</si>
  <si>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</si>
  <si>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</si>
  <si>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</si>
  <si>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</si>
  <si>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</si>
  <si>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</si>
  <si>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</si>
  <si>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</si>
  <si>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</si>
  <si>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</si>
  <si>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</si>
  <si>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</si>
  <si>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</si>
  <si>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</si>
  <si>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</si>
  <si>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</si>
  <si>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</si>
  <si>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</si>
  <si>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</si>
  <si>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</si>
  <si>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</si>
  <si>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</si>
  <si>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</si>
  <si>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</si>
  <si>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</si>
  <si>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</si>
  <si>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</si>
  <si>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</si>
  <si>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</si>
  <si>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</si>
  <si>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</si>
  <si>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</si>
  <si>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</si>
  <si>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</si>
  <si>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</si>
  <si>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</si>
  <si>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</si>
  <si>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</si>
  <si>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</si>
  <si>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</si>
  <si>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</si>
  <si>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</si>
  <si>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</si>
  <si>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</si>
  <si>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</si>
  <si>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</si>
  <si>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</si>
  <si>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</si>
  <si>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</si>
  <si>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</si>
  <si>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</si>
  <si>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</si>
  <si>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</si>
  <si>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</si>
  <si>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</si>
  <si>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</si>
  <si>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</si>
  <si>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</si>
  <si>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</si>
  <si>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</si>
  <si>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</si>
  <si>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</si>
  <si>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</si>
  <si>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</si>
  <si>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</si>
  <si>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</si>
  <si>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</si>
  <si>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</si>
  <si>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</si>
  <si>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</si>
  <si>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</si>
  <si>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</si>
  <si>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</si>
  <si>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</si>
  <si>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</si>
  <si>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</si>
  <si>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</si>
  <si>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</si>
  <si>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</si>
  <si>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</si>
  <si>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</si>
  <si>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</si>
  <si>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</si>
  <si>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</si>
  <si>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</si>
  <si>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</si>
  <si>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</si>
  <si>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</si>
  <si>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</si>
  <si>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</si>
  <si>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</si>
  <si>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</si>
  <si>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</si>
  <si>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</si>
  <si>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</si>
  <si>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</si>
  <si>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</si>
  <si>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</si>
  <si>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</si>
  <si>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</si>
  <si>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</si>
  <si>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</si>
  <si>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</si>
  <si>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</si>
  <si>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</si>
  <si>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</si>
  <si>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</si>
  <si>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</si>
  <si>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</si>
  <si>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</si>
  <si>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</si>
  <si>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</si>
  <si>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</si>
  <si>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</si>
  <si>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</si>
  <si>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</si>
  <si>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</si>
  <si>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</si>
  <si>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</si>
  <si>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</si>
  <si>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</si>
  <si>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</si>
  <si>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</si>
  <si>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</si>
  <si>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</si>
  <si>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</si>
  <si>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</si>
  <si>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</si>
  <si>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</si>
  <si>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</si>
  <si>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</si>
  <si>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</si>
  <si>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</si>
  <si>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</si>
  <si>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</si>
  <si>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</si>
  <si>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</si>
  <si>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</si>
  <si>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</si>
  <si>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</si>
  <si>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</si>
  <si>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</si>
  <si>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</si>
  <si>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</si>
  <si>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</si>
  <si>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</si>
  <si>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</si>
  <si>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</si>
  <si>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</si>
  <si>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</si>
  <si>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</si>
  <si>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</si>
  <si>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</si>
  <si>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</si>
  <si>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</si>
  <si>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</si>
  <si>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</si>
  <si>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</si>
  <si>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</si>
  <si>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</si>
  <si>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</si>
  <si>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</si>
  <si>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</si>
  <si>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</si>
  <si>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</si>
  <si>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</si>
  <si>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</si>
  <si>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</si>
  <si>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</si>
  <si>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</si>
  <si>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</si>
  <si>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</si>
  <si>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</si>
  <si>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</si>
  <si>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</si>
  <si>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</si>
  <si>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</si>
  <si>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</si>
  <si>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</si>
  <si>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</si>
  <si>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</si>
  <si>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</si>
  <si>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</si>
  <si>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</si>
  <si>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</si>
  <si>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</si>
  <si>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</si>
  <si>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</si>
  <si>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</si>
  <si>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</si>
  <si>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</si>
  <si>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</si>
  <si>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</si>
  <si>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</si>
  <si>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</si>
  <si>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</si>
  <si>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</si>
  <si>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</si>
  <si>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</si>
  <si>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</si>
  <si>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</si>
  <si>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</si>
  <si>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</si>
  <si>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</si>
  <si>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</si>
  <si>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</si>
  <si>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</si>
  <si>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</si>
  <si>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</si>
  <si>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</si>
  <si>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</si>
  <si>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</si>
  <si>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</si>
  <si>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</si>
  <si>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</si>
  <si>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</si>
  <si>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</si>
  <si>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</si>
  <si>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</si>
  <si>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</si>
  <si>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</si>
  <si>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</si>
  <si>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</si>
  <si>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</si>
  <si>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</si>
  <si>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</si>
  <si>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</si>
  <si>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</si>
  <si>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</si>
  <si>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</si>
  <si>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</si>
  <si>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</si>
  <si>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</si>
  <si>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</si>
  <si>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</si>
  <si>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</si>
  <si>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</si>
  <si>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</si>
  <si>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</si>
  <si>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</si>
  <si>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</si>
  <si>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</si>
  <si>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</si>
  <si>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</si>
  <si>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</si>
  <si>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</si>
  <si>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</si>
  <si>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</si>
  <si>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</si>
  <si>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</si>
  <si>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</si>
  <si>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</si>
  <si>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</si>
  <si>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</si>
  <si>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</si>
  <si>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</si>
  <si>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</si>
  <si>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</si>
  <si>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</si>
  <si>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</si>
  <si>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</si>
  <si>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</si>
  <si>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</si>
  <si>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</si>
  <si>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</si>
  <si>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</si>
  <si>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</si>
  <si>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</si>
  <si>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</si>
  <si>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</si>
  <si>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</si>
  <si>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</si>
  <si>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</si>
  <si>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</si>
  <si>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</si>
  <si>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</si>
  <si>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</si>
  <si>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</si>
  <si>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</si>
  <si>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</si>
  <si>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</si>
  <si>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</si>
  <si>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</si>
  <si>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</si>
  <si>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</si>
  <si>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</si>
  <si>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</si>
  <si>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</si>
  <si>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</si>
  <si>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</si>
  <si>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</si>
  <si>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</si>
  <si>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</si>
  <si>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</si>
  <si>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</si>
  <si>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</si>
  <si>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</si>
  <si>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</si>
  <si>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</si>
  <si>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</si>
  <si>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</si>
  <si>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</si>
  <si>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</si>
  <si>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</si>
  <si>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</si>
  <si>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</si>
  <si>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</si>
  <si>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</si>
  <si>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</si>
  <si>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</si>
  <si>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</si>
  <si>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</si>
  <si>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</si>
  <si>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</si>
  <si>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</si>
  <si>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</si>
  <si>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</si>
  <si>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</si>
  <si>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</si>
  <si>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</si>
  <si>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</si>
  <si>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</si>
  <si>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</si>
  <si>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</si>
  <si>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</si>
  <si>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</si>
  <si>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</si>
  <si>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</si>
  <si>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</si>
  <si>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</si>
  <si>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</si>
  <si>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</si>
  <si>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</si>
  <si>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</si>
  <si>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</si>
  <si>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</si>
  <si>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</si>
  <si>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</si>
  <si>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</si>
  <si>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</si>
  <si>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</si>
  <si>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</si>
  <si>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</si>
  <si>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</si>
  <si>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</si>
  <si>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</si>
  <si>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</si>
  <si>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</si>
  <si>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</si>
  <si>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</si>
  <si>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</si>
  <si>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</si>
  <si>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</si>
  <si>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</si>
  <si>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</si>
  <si>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</si>
  <si>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</si>
  <si>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</si>
  <si>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</si>
  <si>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</si>
  <si>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</si>
  <si>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</si>
  <si>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</si>
  <si>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</si>
  <si>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</si>
  <si>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</si>
  <si>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</si>
  <si>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</si>
  <si>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</si>
  <si>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</si>
  <si>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</si>
  <si>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</si>
  <si>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</si>
  <si>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</si>
  <si>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</si>
  <si>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</si>
  <si>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</si>
  <si>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</si>
  <si>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</si>
  <si>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</si>
  <si>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</si>
  <si>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</si>
  <si>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</si>
  <si>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</si>
  <si>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</si>
  <si>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</si>
  <si>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</si>
  <si>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</si>
  <si>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</si>
  <si>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</si>
  <si>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</si>
  <si>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</si>
  <si>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</si>
  <si>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</si>
  <si>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</si>
  <si>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</si>
  <si>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</si>
  <si>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</si>
  <si>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</si>
  <si>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</si>
  <si>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</si>
  <si>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</si>
  <si>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</si>
  <si>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</si>
  <si>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</si>
  <si>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</si>
  <si>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</si>
  <si>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</si>
  <si>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</si>
  <si>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</si>
  <si>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</si>
  <si>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</si>
  <si>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</si>
  <si>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</si>
  <si>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</si>
  <si>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</si>
  <si>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</si>
  <si>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</si>
  <si>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</si>
  <si>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</si>
  <si>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</si>
  <si>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</si>
  <si>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</si>
  <si>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</si>
  <si>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</si>
  <si>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</si>
  <si>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</si>
  <si>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</si>
  <si>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</si>
  <si>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</si>
  <si>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</si>
  <si>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</si>
  <si>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</si>
  <si>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</si>
  <si>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</si>
  <si>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</si>
  <si>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</si>
  <si>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</si>
  <si>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</si>
  <si>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</si>
  <si>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</si>
  <si>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</si>
  <si>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</si>
  <si>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</si>
  <si>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</si>
  <si>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</si>
  <si>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</si>
  <si>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</si>
  <si>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</si>
  <si>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</si>
  <si>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</si>
  <si>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</si>
  <si>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</si>
  <si>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</si>
  <si>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</si>
  <si>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</si>
  <si>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</si>
  <si>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</si>
  <si>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</si>
  <si>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</si>
  <si>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</si>
  <si>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</si>
  <si>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</si>
  <si>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</si>
  <si>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</si>
  <si>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</si>
  <si>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</si>
  <si>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</si>
  <si>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</si>
  <si>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</si>
  <si>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</si>
  <si>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</si>
  <si>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</si>
  <si>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</si>
  <si>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</si>
  <si>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</si>
  <si>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</si>
  <si>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</si>
  <si>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</si>
  <si>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</si>
  <si>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</si>
  <si>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</si>
  <si>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</si>
  <si>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</si>
  <si>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</si>
  <si>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</si>
  <si>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</si>
  <si>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</si>
  <si>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</si>
  <si>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</si>
  <si>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</si>
  <si>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</si>
  <si>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</si>
  <si>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</si>
  <si>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</si>
  <si>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</si>
  <si>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</si>
  <si>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</si>
  <si>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</si>
  <si>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</si>
  <si>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</si>
  <si>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</si>
  <si>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</si>
  <si>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</si>
  <si>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</si>
  <si>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</si>
  <si>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</si>
  <si>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</si>
  <si>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</si>
  <si>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</si>
  <si>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</si>
  <si>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</si>
  <si>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</si>
  <si>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</si>
  <si>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</si>
  <si>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</si>
  <si>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</si>
  <si>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</si>
  <si>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</si>
  <si>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</si>
  <si>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</si>
  <si>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</si>
  <si>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</si>
  <si>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</si>
  <si>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</si>
  <si>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</si>
  <si>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</si>
  <si>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</si>
  <si>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</si>
  <si>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</si>
  <si>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</si>
  <si>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</si>
  <si>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</si>
  <si>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</si>
  <si>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</si>
  <si>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</si>
  <si>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</si>
  <si>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</si>
  <si>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</si>
  <si>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</si>
  <si>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</si>
  <si>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</si>
  <si>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</si>
  <si>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</si>
  <si>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</si>
  <si>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</si>
  <si>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</si>
  <si>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</si>
  <si>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</si>
  <si>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</si>
  <si>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</si>
  <si>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</si>
  <si>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</si>
  <si>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</si>
  <si>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</si>
  <si>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</si>
  <si>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</si>
  <si>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</si>
  <si>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</si>
  <si>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</si>
  <si>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</si>
  <si>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</si>
  <si>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</si>
  <si>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</si>
  <si>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</si>
  <si>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</si>
  <si>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</si>
  <si>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</si>
  <si>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</si>
  <si>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</si>
  <si>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</si>
  <si>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</si>
  <si>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</si>
  <si>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</si>
  <si>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</si>
  <si>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</si>
  <si>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</si>
  <si>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</si>
  <si>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</si>
  <si>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</si>
  <si>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</si>
  <si>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</si>
  <si>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</si>
  <si>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</si>
  <si>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</si>
  <si>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</si>
  <si>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</si>
  <si>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</si>
  <si>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</si>
  <si>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</si>
  <si>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</si>
  <si>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</si>
  <si>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</si>
  <si>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</si>
  <si>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</si>
  <si>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</si>
  <si>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</si>
  <si>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</si>
  <si>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</si>
  <si>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</si>
  <si>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</si>
  <si>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</si>
  <si>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</si>
  <si>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</si>
  <si>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</si>
  <si>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</si>
  <si>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</si>
  <si>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</si>
  <si>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</si>
  <si>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</si>
  <si>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</si>
  <si>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</si>
  <si>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</si>
  <si>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</si>
  <si>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</si>
  <si>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</si>
  <si>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</si>
  <si>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</si>
  <si>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</si>
  <si>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</si>
  <si>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</si>
  <si>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</si>
  <si>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</si>
  <si>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</si>
  <si>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</si>
  <si>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</si>
  <si>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</si>
  <si>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</si>
  <si>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</si>
  <si>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</si>
  <si>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</si>
  <si>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</si>
  <si>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</si>
  <si>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</si>
  <si>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</si>
  <si>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</si>
  <si>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</si>
  <si>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</si>
  <si>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</si>
  <si>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</si>
  <si>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</si>
  <si>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</si>
  <si>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</si>
  <si>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</si>
  <si>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</si>
  <si>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</si>
  <si>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</si>
  <si>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</si>
  <si>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</si>
  <si>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</si>
  <si>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</si>
  <si>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</si>
  <si>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</si>
  <si>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</si>
  <si>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</si>
  <si>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</si>
  <si>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</si>
  <si>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</si>
  <si>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</si>
  <si>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</si>
  <si>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</si>
  <si>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</si>
  <si>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</si>
  <si>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</si>
  <si>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</si>
  <si>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</si>
  <si>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</si>
  <si>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</si>
  <si>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</si>
  <si>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</si>
  <si>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</si>
  <si>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</si>
  <si>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</si>
  <si>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</si>
  <si>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</si>
  <si>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</si>
  <si>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</si>
  <si>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</si>
  <si>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</si>
  <si>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</si>
  <si>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</si>
  <si>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</si>
  <si>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</si>
  <si>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</si>
  <si>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</si>
  <si>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</si>
  <si>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</si>
  <si>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</si>
  <si>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</si>
  <si>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</si>
  <si>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</si>
  <si>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</si>
  <si>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</si>
  <si>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</si>
  <si>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</si>
  <si>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</si>
  <si>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</si>
  <si>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</si>
  <si>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</si>
  <si>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</si>
  <si>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</si>
  <si>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</si>
  <si>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</si>
  <si>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</si>
  <si>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</si>
  <si>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</si>
  <si>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</si>
  <si>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</si>
  <si>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</si>
  <si>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</si>
  <si>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</si>
  <si>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</si>
  <si>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</si>
  <si>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</si>
  <si>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</si>
  <si>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</si>
  <si>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</si>
  <si>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</si>
  <si>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</si>
  <si>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</si>
  <si>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</si>
  <si>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</si>
  <si>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</si>
  <si>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</si>
  <si>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</si>
  <si>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</si>
  <si>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</si>
  <si>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</si>
  <si>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</si>
  <si>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</si>
  <si>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</si>
  <si>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</si>
  <si>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</si>
  <si>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</si>
  <si>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</si>
  <si>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</si>
  <si>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</si>
  <si>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</si>
  <si>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</si>
  <si>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</si>
  <si>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</si>
  <si>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</si>
  <si>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</si>
  <si>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</si>
  <si>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</si>
  <si>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</si>
  <si>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</si>
  <si>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</si>
  <si>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</si>
  <si>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</si>
  <si>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</si>
  <si>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</si>
  <si>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</si>
  <si>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</si>
  <si>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</si>
  <si>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</si>
  <si>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</si>
  <si>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</si>
  <si>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</si>
  <si>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</si>
  <si>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</si>
  <si>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</si>
  <si>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</si>
  <si>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</si>
  <si>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</si>
  <si>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</si>
  <si>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</si>
  <si>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</si>
  <si>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</si>
  <si>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</si>
  <si>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</si>
  <si>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</si>
  <si>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</si>
  <si>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</si>
  <si>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</si>
  <si>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</si>
  <si>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</si>
  <si>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</si>
  <si>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</si>
  <si>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</si>
  <si>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</si>
  <si>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</si>
  <si>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</si>
  <si>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</si>
  <si>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</si>
  <si>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</si>
  <si>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</si>
  <si>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</si>
  <si>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</si>
  <si>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</si>
  <si>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</si>
  <si>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</si>
  <si>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</si>
  <si>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</si>
  <si>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</si>
  <si>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</si>
  <si>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</si>
  <si>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</si>
  <si>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</si>
  <si>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</si>
  <si>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</si>
  <si>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</si>
  <si>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</si>
  <si>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</si>
  <si>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</si>
  <si>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</si>
  <si>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</si>
  <si>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</si>
  <si>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</si>
  <si>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</si>
  <si>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</si>
  <si>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</si>
  <si>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</si>
  <si>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</si>
  <si>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</si>
  <si>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</si>
  <si>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</si>
  <si>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</si>
  <si>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</si>
  <si>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</si>
  <si>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</si>
  <si>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</si>
  <si>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</si>
  <si>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</si>
  <si>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</si>
  <si>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</si>
  <si>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</si>
  <si>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</si>
  <si>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</si>
  <si>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</si>
  <si>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</si>
  <si>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</si>
  <si>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</si>
  <si>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</si>
  <si>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</si>
  <si>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</si>
  <si>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</si>
  <si>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</si>
  <si>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</si>
  <si>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</si>
  <si>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</si>
  <si>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</si>
  <si>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</si>
  <si>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</si>
  <si>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</si>
  <si>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</si>
  <si>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</si>
  <si>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</si>
  <si>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</si>
  <si>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</si>
  <si>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</si>
  <si>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</si>
  <si>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</si>
  <si>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</si>
  <si>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</si>
  <si>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</si>
  <si>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</si>
  <si>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</si>
  <si>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</si>
  <si>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</si>
  <si>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</si>
  <si>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</si>
  <si>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</si>
  <si>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</si>
  <si>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</si>
  <si>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</si>
  <si>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</si>
  <si>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</si>
  <si>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</si>
  <si>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</si>
  <si>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</si>
  <si>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</si>
  <si>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</si>
  <si>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</si>
  <si>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</si>
  <si>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</si>
  <si>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</si>
  <si>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</si>
  <si>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</si>
  <si>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</si>
  <si>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</si>
  <si>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</si>
  <si>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</si>
  <si>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</si>
  <si>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</si>
  <si>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</si>
  <si>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</si>
  <si>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</si>
  <si>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</si>
  <si>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</si>
  <si>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</si>
  <si>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</si>
  <si>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</si>
  <si>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</si>
  <si>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</si>
  <si>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</si>
  <si>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</si>
  <si>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</si>
  <si>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</si>
  <si>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</si>
  <si>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</si>
  <si>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</si>
  <si>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</si>
  <si>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</si>
  <si>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</si>
  <si>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</si>
  <si>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</si>
  <si>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</si>
  <si>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</si>
  <si>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</si>
  <si>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</si>
  <si>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</si>
  <si>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</si>
  <si>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</si>
  <si>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</si>
  <si>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</si>
  <si>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</si>
  <si>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</si>
  <si>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</si>
  <si>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</si>
  <si>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</si>
  <si>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</si>
  <si>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</si>
  <si>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</si>
  <si>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</si>
  <si>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</si>
  <si>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</si>
  <si>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</si>
  <si>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</si>
  <si>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</si>
  <si>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</si>
  <si>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</si>
  <si>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</si>
  <si>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</si>
  <si>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</si>
  <si>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</si>
  <si>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</si>
  <si>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</si>
  <si>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</si>
  <si>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</si>
  <si>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</si>
  <si>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</si>
  <si>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</si>
  <si>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</si>
  <si>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</si>
  <si>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</si>
  <si>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</si>
  <si>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</si>
  <si>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</si>
  <si>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</si>
  <si>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</si>
  <si>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</si>
  <si>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</si>
  <si>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</si>
  <si>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</si>
  <si>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</si>
  <si>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</si>
  <si>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</si>
  <si>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</si>
  <si>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</si>
  <si>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</si>
  <si>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</si>
  <si>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</si>
  <si>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</si>
  <si>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</si>
  <si>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</si>
  <si>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</si>
  <si>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</si>
  <si>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</si>
  <si>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</si>
  <si>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</si>
  <si>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</si>
  <si>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</si>
  <si>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</si>
  <si>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</si>
  <si>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</si>
  <si>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</si>
  <si>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</si>
  <si>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</si>
  <si>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</si>
  <si>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</si>
  <si>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</si>
  <si>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</si>
  <si>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</si>
  <si>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</si>
  <si>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</si>
  <si>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</si>
  <si>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</si>
  <si>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</si>
  <si>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</si>
  <si>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</si>
  <si>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</si>
  <si>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</si>
  <si>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</si>
  <si>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</si>
  <si>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</si>
  <si>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</si>
  <si>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</si>
  <si>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</si>
  <si>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</si>
  <si>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</si>
  <si>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</si>
  <si>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</si>
  <si>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</si>
  <si>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</si>
  <si>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</si>
  <si>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</si>
  <si>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</si>
  <si>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</si>
  <si>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</si>
  <si>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</si>
  <si>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</si>
  <si>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</si>
  <si>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</si>
  <si>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</si>
  <si>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</si>
  <si>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</si>
  <si>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</si>
  <si>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</si>
  <si>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</si>
  <si>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</si>
  <si>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</si>
  <si>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</si>
  <si>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</si>
  <si>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</si>
  <si>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</si>
  <si>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</si>
  <si>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</si>
  <si>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</si>
  <si>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</si>
  <si>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</si>
  <si>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</si>
  <si>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</si>
  <si>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</si>
  <si>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</si>
  <si>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</si>
  <si>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</si>
  <si>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</si>
  <si>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</si>
  <si>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</si>
  <si>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</si>
  <si>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</si>
  <si>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</si>
  <si>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</si>
  <si>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</si>
  <si>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</si>
  <si>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</si>
  <si>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</si>
  <si>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</si>
  <si>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</si>
  <si>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</si>
  <si>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</si>
  <si>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</si>
  <si>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</si>
  <si>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</si>
  <si>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</si>
  <si>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</si>
  <si>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</si>
  <si>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</si>
  <si>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</si>
  <si>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</si>
  <si>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</si>
  <si>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</si>
  <si>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</si>
  <si>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</si>
  <si>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</si>
  <si>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</si>
  <si>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</si>
  <si>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</si>
  <si>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</si>
  <si>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</si>
  <si>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</si>
  <si>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</si>
  <si>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</si>
  <si>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</si>
  <si>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</si>
  <si>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</si>
  <si>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</si>
  <si>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</si>
  <si>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</si>
  <si>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</si>
  <si>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</si>
  <si>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</si>
  <si>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</si>
  <si>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</si>
  <si>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</si>
  <si>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</si>
  <si>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</si>
  <si>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</si>
  <si>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</si>
  <si>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</si>
  <si>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</si>
  <si>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</si>
  <si>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</si>
  <si>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</si>
  <si>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</si>
  <si>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</si>
  <si>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</si>
  <si>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</si>
  <si>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</si>
  <si>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</si>
  <si>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</si>
  <si>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</si>
  <si>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</si>
  <si>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</si>
  <si>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</si>
  <si>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</si>
  <si>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</si>
  <si>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</si>
  <si>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</si>
  <si>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</si>
  <si>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</si>
  <si>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</si>
  <si>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</si>
  <si>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</si>
  <si>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</si>
  <si>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</si>
  <si>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</si>
  <si>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</si>
  <si>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</si>
  <si>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</si>
  <si>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</si>
  <si>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</si>
  <si>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</si>
  <si>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</si>
  <si>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</si>
  <si>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</si>
  <si>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</si>
  <si>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</si>
  <si>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</si>
  <si>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</si>
  <si>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</si>
  <si>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</si>
  <si>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</si>
  <si>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</si>
  <si>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</si>
  <si>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</si>
  <si>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</si>
  <si>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</si>
  <si>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</si>
  <si>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</si>
  <si>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</si>
  <si>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</si>
  <si>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</si>
  <si>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</si>
  <si>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</si>
  <si>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</si>
  <si>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</si>
  <si>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</si>
  <si>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</si>
  <si>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</si>
  <si>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</si>
  <si>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</si>
  <si>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</si>
  <si>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</si>
  <si>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</si>
  <si>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</si>
  <si>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</si>
  <si>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</si>
  <si>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</si>
  <si>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</si>
  <si>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</si>
  <si>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</si>
  <si>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</si>
  <si>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</si>
  <si>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</si>
  <si>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</si>
  <si>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</si>
  <si>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</si>
  <si>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</si>
  <si>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</si>
  <si>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</si>
  <si>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</si>
  <si>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</si>
  <si>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</si>
  <si>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</si>
  <si>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</si>
  <si>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</si>
  <si>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</si>
  <si>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</si>
  <si>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</si>
  <si>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</si>
  <si>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</si>
  <si>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</si>
  <si>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</si>
  <si>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</si>
  <si>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</si>
  <si>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</si>
  <si>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</si>
  <si>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</si>
  <si>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</si>
  <si>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</si>
  <si>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</si>
  <si>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</si>
  <si>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</si>
  <si>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</si>
  <si>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</si>
  <si>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</si>
  <si>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</si>
  <si>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</si>
  <si>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</si>
  <si>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</si>
  <si>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</si>
  <si>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</si>
  <si>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</si>
  <si>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</si>
  <si>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</si>
  <si>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</si>
  <si>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</si>
  <si>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</si>
  <si>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</si>
  <si>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</si>
  <si>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</si>
  <si>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</si>
  <si>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</si>
  <si>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</si>
  <si>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</si>
  <si>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</si>
  <si>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</si>
  <si>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</si>
  <si>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</si>
  <si>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</si>
  <si>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</si>
  <si>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</si>
  <si>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</si>
  <si>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</si>
  <si>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</si>
  <si>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</si>
  <si>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</si>
  <si>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</si>
  <si>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</si>
  <si>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</si>
  <si>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</si>
  <si>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</si>
  <si>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</si>
  <si>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</si>
  <si>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</si>
  <si>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</si>
  <si>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</si>
  <si>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</si>
  <si>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</si>
  <si>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</si>
  <si>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</si>
  <si>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</si>
  <si>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</si>
  <si>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</si>
  <si>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</si>
  <si>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</si>
  <si>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</si>
  <si>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</si>
  <si>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</si>
  <si>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</si>
  <si>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</si>
  <si>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</si>
  <si>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</si>
  <si>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</si>
  <si>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</si>
  <si>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</si>
  <si>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</si>
  <si>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</si>
  <si>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</si>
  <si>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</si>
  <si>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</si>
  <si>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</si>
  <si>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</si>
  <si>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</si>
  <si>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</si>
  <si>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</si>
  <si>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</si>
  <si>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</si>
  <si>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</si>
  <si>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</si>
  <si>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</si>
  <si>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</si>
  <si>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</si>
  <si>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</si>
  <si>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</si>
  <si>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</si>
  <si>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</si>
  <si>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</si>
  <si>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</si>
  <si>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</si>
  <si>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</si>
  <si>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</si>
  <si>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</si>
  <si>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</si>
  <si>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</si>
  <si>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</si>
  <si>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</si>
  <si>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</si>
  <si>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</si>
  <si>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</si>
  <si>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</si>
  <si>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</si>
  <si>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</si>
  <si>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</si>
  <si>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</si>
  <si>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</si>
  <si>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</si>
  <si>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</si>
  <si>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</si>
  <si>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</si>
  <si>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</si>
  <si>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</si>
  <si>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</si>
  <si>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</si>
  <si>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</si>
  <si>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</si>
  <si>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</si>
  <si>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</si>
  <si>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</si>
  <si>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</si>
  <si>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</si>
  <si>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</si>
  <si>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</si>
  <si>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</si>
  <si>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</si>
  <si>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</si>
  <si>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</si>
  <si>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</si>
  <si>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</si>
  <si>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</si>
  <si>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</si>
  <si>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</si>
  <si>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</si>
  <si>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</si>
  <si>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</si>
  <si>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</si>
  <si>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</si>
  <si>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</si>
  <si>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</si>
  <si>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</si>
  <si>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</si>
  <si>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</si>
  <si>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</si>
  <si>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</si>
  <si>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</si>
  <si>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</si>
  <si>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</si>
  <si>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</si>
  <si>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</si>
  <si>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</si>
  <si>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</si>
  <si>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</si>
  <si>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</si>
  <si>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</si>
  <si>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</si>
  <si>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</si>
  <si>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</si>
  <si>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</si>
  <si>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</si>
  <si>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</si>
  <si>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</si>
  <si>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</si>
  <si>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</si>
  <si>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</si>
  <si>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</si>
  <si>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</si>
  <si>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</si>
  <si>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</si>
  <si>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</si>
  <si>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</si>
  <si>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</si>
  <si>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</si>
  <si>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</si>
  <si>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</si>
  <si>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</si>
  <si>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</si>
  <si>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</si>
  <si>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</si>
  <si>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</si>
  <si>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</si>
  <si>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</si>
  <si>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</si>
  <si>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</si>
  <si>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</si>
  <si>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</si>
  <si>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</si>
  <si>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</si>
  <si>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</si>
  <si>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</si>
  <si>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</si>
  <si>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</si>
  <si>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</si>
  <si>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</si>
  <si>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</si>
  <si>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</si>
  <si>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</si>
  <si>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</si>
  <si>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</si>
  <si>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</si>
  <si>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</si>
  <si>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</si>
  <si>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</si>
  <si>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</si>
  <si>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</si>
  <si>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</si>
  <si>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</si>
  <si>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</si>
  <si>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</si>
  <si>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</si>
  <si>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</si>
  <si>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</si>
  <si>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</si>
  <si>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</si>
  <si>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</si>
  <si>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</si>
  <si>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</si>
  <si>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</si>
  <si>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</si>
  <si>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</si>
  <si>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</si>
  <si>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</si>
  <si>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</si>
  <si>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</si>
  <si>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</si>
  <si>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</si>
  <si>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</si>
  <si>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</si>
  <si>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</si>
  <si>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</si>
  <si>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</si>
  <si>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</si>
  <si>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</si>
  <si>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</si>
  <si>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</si>
  <si>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</si>
  <si>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</si>
  <si>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</si>
  <si>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</si>
  <si>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</si>
  <si>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</si>
  <si>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</si>
  <si>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</si>
  <si>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</si>
  <si>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</si>
  <si>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</si>
  <si>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</si>
  <si>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</si>
  <si>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</si>
  <si>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</si>
  <si>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</si>
  <si>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</si>
  <si>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</si>
  <si>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</si>
  <si>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</si>
  <si>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</si>
  <si>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</si>
  <si>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</si>
  <si>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</si>
  <si>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</si>
  <si>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</si>
  <si>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</si>
  <si>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</si>
  <si>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</si>
  <si>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</si>
  <si>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</si>
  <si>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</si>
  <si>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</si>
  <si>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</si>
  <si>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</si>
  <si>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</si>
  <si>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</si>
  <si>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</si>
  <si>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</si>
  <si>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</si>
  <si>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</si>
  <si>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</si>
  <si>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</si>
  <si>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</si>
  <si>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</si>
  <si>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</si>
  <si>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</si>
  <si>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</si>
  <si>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</si>
  <si>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</si>
  <si>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</si>
  <si>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</si>
  <si>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</si>
  <si>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</si>
  <si>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</si>
  <si>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</si>
  <si>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</si>
  <si>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</si>
  <si>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</si>
  <si>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</si>
  <si>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</si>
  <si>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</si>
  <si>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</si>
  <si>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</si>
  <si>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</si>
  <si>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</si>
  <si>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</si>
  <si>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</si>
  <si>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</si>
  <si>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</si>
  <si>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</si>
  <si>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</si>
  <si>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</si>
  <si>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</si>
  <si>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</si>
  <si>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</si>
  <si>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</si>
  <si>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</si>
  <si>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</si>
  <si>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</si>
  <si>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</si>
  <si>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</si>
  <si>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</si>
  <si>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</si>
  <si>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</si>
  <si>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</si>
  <si>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</si>
  <si>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</si>
  <si>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</si>
  <si>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</si>
  <si>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</si>
  <si>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</si>
  <si>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</si>
  <si>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</si>
  <si>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</si>
  <si>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</si>
  <si>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</si>
  <si>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</si>
  <si>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</si>
  <si>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</si>
  <si>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</si>
  <si>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</si>
  <si>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</si>
  <si>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</si>
  <si>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</si>
  <si>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</si>
  <si>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</si>
  <si>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</si>
  <si>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</si>
  <si>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</si>
  <si>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</si>
  <si>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</si>
  <si>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</si>
  <si>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</si>
  <si>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</si>
  <si>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</si>
  <si>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</si>
  <si>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</si>
  <si>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</si>
  <si>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</si>
  <si>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</si>
  <si>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</si>
  <si>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</si>
  <si>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</si>
  <si>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</si>
  <si>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</si>
  <si>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</si>
  <si>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</si>
  <si>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</si>
  <si>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</si>
  <si>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</si>
  <si>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</si>
  <si>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</si>
  <si>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</si>
  <si>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</si>
  <si>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</si>
  <si>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</si>
  <si>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</si>
  <si>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</si>
  <si>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</si>
  <si>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</si>
  <si>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</si>
  <si>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</si>
  <si>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</si>
  <si>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</si>
  <si>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</si>
  <si>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</si>
  <si>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</si>
  <si>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</si>
  <si>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</si>
  <si>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</si>
  <si>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</si>
  <si>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</si>
  <si>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</si>
  <si>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</si>
  <si>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</si>
  <si>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</si>
  <si>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</si>
  <si>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</si>
  <si>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</si>
  <si>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</si>
  <si>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</si>
  <si>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</si>
  <si>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</si>
  <si>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</si>
  <si>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</si>
  <si>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</si>
  <si>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</si>
  <si>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</si>
  <si>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</si>
  <si>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</si>
  <si>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</si>
  <si>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</si>
  <si>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</si>
  <si>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</si>
  <si>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</si>
  <si>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</si>
  <si>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</si>
  <si>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</si>
  <si>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</si>
  <si>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</si>
  <si>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</si>
  <si>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</si>
  <si>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</si>
  <si>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</si>
  <si>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</si>
  <si>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</si>
  <si>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</si>
  <si>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</si>
  <si>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</si>
  <si>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</si>
  <si>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</si>
  <si>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</si>
  <si>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</si>
  <si>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</si>
  <si>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</si>
  <si>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</si>
  <si>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</si>
  <si>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</si>
  <si>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</si>
  <si>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</si>
  <si>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</si>
  <si>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</si>
  <si>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</si>
  <si>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</si>
  <si>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</si>
  <si>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</si>
  <si>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</si>
  <si>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</si>
  <si>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</si>
  <si>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</si>
  <si>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</si>
  <si>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</si>
  <si>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</si>
  <si>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</si>
  <si>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</si>
  <si>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</si>
  <si>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</si>
  <si>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</si>
  <si>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</si>
  <si>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</si>
  <si>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</si>
  <si>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</si>
  <si>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</si>
  <si>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</si>
  <si>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</si>
  <si>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</si>
  <si>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</si>
  <si>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</si>
  <si>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</si>
  <si>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</si>
  <si>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</si>
  <si>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</si>
  <si>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</si>
  <si>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</si>
  <si>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</si>
  <si>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</si>
  <si>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</si>
  <si>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</si>
  <si>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</si>
  <si>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</si>
  <si>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</si>
  <si>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</si>
  <si>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</si>
  <si>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</si>
  <si>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</si>
  <si>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</si>
  <si>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</si>
  <si>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</si>
  <si>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</si>
  <si>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</si>
  <si>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</si>
  <si>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</si>
  <si>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</si>
  <si>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</si>
  <si>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</si>
  <si>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</si>
  <si>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</si>
  <si>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</si>
  <si>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</si>
  <si>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</si>
  <si>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</si>
  <si>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</si>
  <si>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</si>
  <si>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</si>
  <si>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</si>
  <si>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</si>
  <si>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</si>
  <si>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</si>
  <si>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</si>
  <si>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</si>
  <si>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</si>
  <si>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</si>
  <si>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</si>
  <si>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</si>
  <si>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</si>
  <si>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</si>
  <si>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</si>
  <si>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</si>
  <si>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</si>
  <si>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</si>
  <si>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</si>
  <si>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</si>
  <si>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</si>
  <si>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</si>
  <si>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</si>
  <si>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</si>
  <si>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</si>
  <si>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</si>
  <si>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</si>
  <si>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</si>
  <si>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</si>
  <si>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</si>
  <si>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</si>
  <si>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</si>
  <si>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</si>
  <si>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</si>
  <si>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</si>
  <si>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</si>
  <si>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</si>
  <si>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</si>
  <si>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</si>
  <si>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</si>
  <si>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</si>
  <si>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</si>
  <si>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</si>
  <si>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</si>
  <si>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</si>
  <si>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</si>
  <si>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</si>
  <si>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</si>
  <si>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</si>
  <si>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</si>
  <si>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</si>
  <si>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</si>
  <si>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</si>
  <si>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</si>
  <si>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</si>
  <si>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</si>
  <si>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</si>
  <si>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</si>
  <si>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</si>
  <si>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</si>
  <si>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</si>
  <si>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</si>
  <si>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</si>
  <si>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</si>
  <si>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</si>
  <si>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</si>
  <si>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</si>
  <si>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</si>
  <si>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</si>
  <si>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</si>
  <si>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</si>
  <si>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</si>
  <si>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</si>
  <si>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</si>
  <si>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</si>
  <si>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</si>
  <si>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</si>
  <si>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</si>
  <si>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</si>
  <si>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</si>
  <si>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</si>
  <si>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</si>
  <si>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</si>
  <si>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</si>
  <si>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</si>
  <si>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</si>
  <si>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</si>
  <si>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</si>
  <si>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</si>
  <si>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</si>
  <si>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</si>
  <si>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</si>
  <si>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</si>
  <si>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</si>
  <si>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</si>
  <si>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</si>
  <si>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</si>
  <si>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</si>
  <si>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</si>
  <si>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</si>
  <si>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</si>
  <si>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</si>
  <si>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</si>
  <si>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</si>
  <si>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</si>
  <si>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</si>
  <si>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</si>
  <si>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</si>
  <si>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</si>
  <si>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</si>
  <si>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</si>
  <si>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</si>
  <si>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</si>
  <si>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</si>
  <si>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</si>
  <si>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</si>
  <si>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</si>
  <si>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</si>
  <si>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</si>
  <si>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</si>
  <si>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</si>
  <si>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</si>
  <si>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</si>
  <si>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</si>
  <si>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</si>
  <si>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</si>
  <si>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</si>
  <si>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</si>
  <si>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</si>
  <si>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</si>
  <si>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</si>
  <si>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</si>
  <si>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</si>
  <si>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</si>
  <si>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</si>
  <si>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</si>
  <si>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</si>
  <si>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</si>
  <si>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</si>
  <si>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</si>
  <si>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</si>
  <si>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</si>
  <si>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</si>
  <si>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</si>
  <si>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</si>
  <si>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</si>
  <si>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</si>
  <si>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</si>
  <si>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</si>
  <si>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</si>
  <si>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</si>
  <si>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</si>
  <si>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</si>
  <si>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</si>
  <si>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</si>
  <si>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</si>
  <si>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</si>
  <si>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</si>
  <si>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</si>
  <si>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</si>
  <si>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</si>
  <si>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</si>
  <si>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</si>
  <si>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</si>
  <si>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</si>
  <si>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</si>
  <si>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</si>
  <si>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</si>
  <si>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</si>
  <si>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</si>
  <si>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</si>
  <si>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</si>
  <si>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</si>
  <si>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</si>
  <si>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</si>
  <si>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</si>
  <si>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</si>
  <si>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</si>
  <si>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</si>
  <si>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</si>
  <si>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</si>
  <si>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</si>
  <si>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</si>
  <si>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</si>
  <si>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</si>
  <si>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</si>
  <si>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</si>
  <si>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</si>
  <si>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</si>
  <si>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</si>
  <si>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</si>
  <si>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</si>
  <si>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</si>
  <si>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</si>
  <si>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</si>
  <si>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</si>
  <si>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</si>
  <si>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</si>
  <si>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</si>
  <si>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</si>
  <si>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</si>
  <si>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</si>
  <si>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</si>
  <si>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</si>
  <si>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</si>
  <si>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</si>
  <si>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</si>
  <si>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</si>
  <si>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</si>
  <si>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</si>
  <si>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</si>
  <si>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</si>
  <si>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</si>
  <si>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</si>
  <si>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</si>
  <si>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</si>
  <si>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</si>
  <si>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</si>
  <si>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</si>
  <si>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</si>
  <si>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</si>
  <si>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</si>
  <si>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</si>
  <si>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</si>
  <si>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</si>
  <si>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</si>
  <si>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</si>
  <si>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</si>
  <si>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</si>
  <si>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</si>
  <si>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</si>
  <si>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</si>
  <si>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</si>
  <si>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</si>
  <si>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</si>
  <si>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</si>
  <si>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</si>
  <si>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</si>
  <si>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</si>
  <si>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</si>
  <si>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</si>
  <si>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</si>
  <si>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</si>
  <si>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</si>
  <si>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</si>
  <si>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</si>
  <si>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</si>
  <si>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</si>
  <si>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</si>
  <si>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</si>
  <si>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</si>
  <si>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</si>
  <si>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</si>
  <si>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</si>
  <si>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</si>
  <si>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</si>
  <si>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</si>
  <si>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</si>
  <si>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</si>
  <si>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</si>
  <si>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</si>
  <si>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</si>
  <si>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</si>
  <si>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</si>
  <si>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</si>
  <si>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</si>
  <si>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</si>
  <si>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</si>
  <si>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</si>
  <si>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</si>
  <si>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</si>
  <si>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</si>
  <si>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</si>
  <si>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</si>
  <si>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</si>
  <si>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</si>
  <si>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</si>
  <si>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</si>
  <si>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</si>
  <si>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</si>
  <si>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</si>
  <si>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</si>
  <si>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</si>
  <si>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</si>
  <si>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</si>
  <si>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</si>
  <si>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</si>
  <si>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</si>
  <si>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</si>
  <si>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</si>
  <si>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</si>
  <si>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</si>
  <si>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</si>
  <si>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</si>
  <si>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</si>
  <si>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</si>
  <si>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</si>
  <si>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</si>
  <si>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</si>
  <si>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</si>
  <si>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</si>
  <si>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</si>
  <si>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</si>
  <si>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</si>
  <si>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</si>
  <si>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</si>
  <si>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</si>
  <si>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</si>
  <si>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</si>
  <si>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</si>
  <si>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</si>
  <si>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</si>
  <si>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</si>
  <si>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</si>
  <si>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</si>
  <si>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</si>
  <si>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</si>
  <si>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</si>
  <si>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</si>
  <si>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</si>
  <si>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</si>
  <si>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</si>
  <si>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</si>
  <si>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</si>
  <si>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</si>
  <si>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</si>
  <si>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</si>
  <si>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</si>
  <si>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</si>
  <si>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</si>
  <si>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</si>
  <si>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</si>
  <si>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</si>
  <si>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</si>
  <si>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</si>
  <si>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</si>
  <si>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</si>
  <si>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</si>
  <si>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</si>
  <si>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</si>
  <si>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</si>
  <si>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</si>
  <si>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</si>
  <si>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</si>
  <si>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</si>
  <si>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</si>
  <si>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</si>
  <si>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</si>
  <si>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</si>
  <si>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</si>
  <si>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</si>
  <si>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</si>
  <si>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</si>
  <si>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</si>
  <si>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</si>
  <si>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</si>
  <si>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</si>
  <si>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</si>
  <si>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</si>
  <si>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</si>
  <si>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</si>
  <si>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</si>
  <si>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</si>
  <si>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</si>
  <si>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</si>
  <si>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</si>
  <si>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</si>
  <si>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</si>
  <si>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</si>
  <si>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</si>
  <si>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</si>
  <si>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</si>
  <si>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</si>
  <si>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</si>
  <si>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</si>
  <si>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</si>
  <si>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</si>
  <si>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</si>
  <si>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</si>
  <si>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</si>
  <si>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</si>
  <si>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</si>
  <si>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</si>
  <si>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</si>
  <si>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</si>
  <si>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</si>
  <si>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</si>
  <si>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</si>
  <si>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</si>
  <si>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</si>
  <si>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</si>
  <si>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</si>
  <si>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</si>
  <si>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</si>
  <si>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</si>
  <si>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</si>
  <si>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</si>
  <si>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</si>
  <si>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</si>
  <si>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</si>
  <si>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</si>
  <si>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</si>
  <si>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</si>
  <si>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</si>
  <si>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</si>
  <si>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</si>
  <si>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</si>
  <si>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</si>
  <si>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</si>
  <si>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</si>
  <si>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</si>
  <si>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</si>
  <si>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</si>
  <si>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</si>
  <si>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</si>
  <si>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</si>
  <si>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</si>
  <si>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</si>
  <si>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</si>
  <si>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</si>
  <si>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</si>
  <si>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</si>
  <si>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</si>
  <si>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</si>
  <si>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</si>
  <si>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</si>
  <si>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</si>
  <si>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</si>
  <si>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</si>
  <si>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</si>
  <si>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</si>
  <si>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</si>
  <si>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</si>
  <si>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</si>
  <si>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</si>
  <si>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</si>
  <si>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</si>
  <si>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</si>
  <si>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</si>
  <si>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</si>
  <si>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</si>
  <si>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</si>
  <si>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</si>
  <si>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</si>
  <si>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</si>
  <si>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</si>
  <si>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</si>
  <si>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</si>
  <si>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</si>
  <si>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</si>
  <si>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</si>
  <si>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</si>
  <si>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</si>
  <si>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</si>
  <si>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</si>
  <si>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</si>
  <si>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</si>
  <si>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</si>
  <si>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</si>
  <si>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</si>
  <si>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</si>
  <si>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</si>
  <si>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</si>
  <si>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</si>
  <si>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</si>
  <si>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</si>
  <si>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</si>
  <si>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</si>
  <si>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</si>
  <si>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</si>
  <si>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</si>
  <si>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</si>
  <si>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</si>
  <si>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</si>
  <si>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</si>
  <si>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</si>
  <si>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</si>
  <si>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</si>
  <si>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</si>
  <si>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</si>
  <si>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</si>
  <si>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</si>
  <si>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</si>
  <si>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</si>
  <si>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</si>
  <si>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</si>
  <si>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</si>
  <si>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</si>
  <si>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</si>
  <si>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</si>
  <si>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</si>
  <si>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</si>
  <si>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</si>
  <si>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</si>
  <si>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</si>
  <si>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</si>
  <si>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</si>
  <si>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</si>
  <si>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</si>
  <si>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</si>
  <si>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</si>
  <si>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</si>
  <si>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</si>
  <si>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</si>
  <si>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</si>
  <si>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</si>
  <si>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</si>
  <si>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</si>
  <si>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</si>
  <si>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</si>
  <si>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</si>
  <si>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</si>
  <si>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</si>
  <si>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</si>
  <si>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</si>
  <si>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</si>
  <si>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</si>
  <si>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</si>
  <si>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</si>
  <si>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</si>
  <si>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</si>
  <si>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</si>
  <si>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</si>
  <si>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</si>
  <si>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</si>
  <si>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</si>
  <si>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</si>
  <si>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</si>
  <si>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</si>
  <si>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</si>
  <si>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</si>
  <si>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</si>
  <si>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</si>
  <si>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</si>
  <si>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</si>
  <si>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</si>
  <si>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</si>
  <si>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</si>
  <si>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</si>
  <si>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</si>
  <si>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</si>
  <si>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</si>
  <si>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</si>
  <si>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</si>
  <si>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</si>
  <si>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</si>
  <si>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</si>
  <si>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</si>
  <si>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</si>
  <si>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</si>
  <si>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</si>
  <si>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</si>
  <si>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</si>
  <si>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</si>
  <si>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</si>
  <si>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</si>
  <si>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</si>
  <si>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</si>
  <si>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</si>
  <si>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</si>
  <si>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</si>
  <si>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</si>
  <si>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</si>
  <si>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</si>
  <si>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</si>
  <si>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</si>
  <si>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</si>
  <si>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</si>
  <si>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</si>
  <si>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</si>
  <si>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</si>
  <si>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</si>
  <si>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</si>
  <si>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</si>
  <si>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</si>
  <si>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</si>
  <si>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</si>
  <si>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</si>
  <si>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</si>
  <si>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</si>
  <si>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</si>
  <si>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</si>
  <si>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</si>
  <si>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</si>
  <si>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</si>
  <si>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</si>
  <si>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</si>
  <si>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</si>
  <si>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</si>
  <si>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</si>
  <si>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</si>
  <si>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</si>
  <si>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</si>
  <si>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</si>
  <si>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</si>
  <si>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</si>
  <si>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</si>
  <si>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</si>
  <si>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</si>
  <si>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</si>
  <si>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</si>
  <si>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</si>
  <si>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</si>
  <si>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</si>
  <si>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</si>
  <si>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</si>
  <si>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</si>
  <si>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</si>
  <si>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</si>
  <si>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</si>
  <si>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</si>
  <si>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</si>
  <si>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</si>
  <si>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</si>
  <si>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</si>
  <si>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</si>
  <si>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</si>
  <si>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</si>
  <si>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</si>
  <si>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</si>
  <si>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</si>
  <si>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</si>
  <si>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</si>
  <si>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</si>
  <si>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</si>
  <si>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</si>
  <si>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</si>
  <si>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</si>
  <si>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</si>
  <si>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</si>
  <si>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</si>
  <si>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</si>
  <si>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</si>
  <si>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</si>
  <si>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</si>
  <si>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</si>
  <si>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</si>
  <si>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</si>
  <si>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</si>
  <si>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</si>
  <si>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</si>
  <si>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</si>
  <si>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</si>
  <si>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</si>
  <si>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</si>
  <si>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</si>
  <si>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</si>
  <si>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</si>
  <si>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</si>
  <si>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</si>
  <si>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</si>
  <si>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</si>
  <si>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</si>
  <si>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</si>
  <si>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</si>
  <si>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</si>
  <si>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</si>
  <si>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</si>
  <si>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</si>
  <si>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</si>
  <si>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</si>
  <si>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</si>
  <si>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</si>
  <si>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</si>
  <si>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</si>
  <si>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</si>
  <si>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</si>
  <si>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</si>
  <si>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</si>
  <si>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</si>
  <si>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</si>
  <si>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</si>
  <si>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</si>
  <si>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</si>
  <si>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</si>
  <si>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</si>
  <si>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</si>
  <si>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</si>
  <si>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</si>
  <si>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</si>
  <si>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</si>
  <si>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</si>
  <si>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</si>
  <si>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</si>
  <si>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</si>
  <si>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</si>
  <si>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</si>
  <si>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</si>
  <si>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</si>
  <si>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</si>
  <si>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</si>
  <si>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</si>
  <si>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</si>
  <si>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</si>
  <si>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</si>
  <si>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</si>
  <si>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</si>
  <si>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</si>
  <si>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</si>
  <si>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</si>
  <si>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</si>
  <si>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</si>
  <si>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</si>
  <si>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</si>
  <si>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</si>
  <si>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</si>
  <si>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</si>
  <si>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</si>
  <si>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</si>
  <si>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</si>
  <si>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</si>
  <si>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</si>
  <si>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</si>
  <si>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</si>
  <si>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</si>
  <si>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</si>
  <si>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</si>
  <si>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</si>
  <si>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</si>
  <si>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</si>
  <si>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</si>
  <si>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</si>
  <si>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</si>
  <si>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</si>
  <si>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</si>
  <si>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</si>
  <si>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</si>
  <si>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</si>
  <si>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</si>
  <si>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</si>
  <si>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</si>
  <si>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</si>
  <si>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</si>
  <si>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</si>
  <si>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</si>
  <si>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</si>
  <si>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</si>
  <si>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</si>
  <si>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</si>
  <si>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</si>
  <si>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</si>
  <si>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</si>
  <si>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</si>
  <si>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</si>
  <si>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</si>
  <si>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</si>
  <si>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</si>
  <si>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</si>
  <si>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</si>
  <si>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</si>
  <si>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</si>
  <si>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</si>
  <si>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</si>
  <si>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</si>
  <si>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</si>
  <si>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</si>
  <si>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</si>
  <si>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</si>
  <si>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</si>
  <si>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</si>
  <si>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</si>
  <si>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</si>
  <si>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</si>
  <si>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</si>
  <si>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</si>
  <si>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</si>
  <si>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</si>
  <si>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</si>
  <si>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</si>
  <si>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</si>
  <si>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</si>
  <si>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</si>
  <si>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</si>
  <si>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</si>
  <si>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</si>
  <si>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</si>
  <si>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</si>
  <si>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</si>
  <si>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</si>
  <si>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</si>
  <si>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</si>
  <si>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</si>
  <si>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</si>
  <si>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</si>
  <si>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</si>
  <si>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</si>
  <si>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</si>
  <si>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</si>
  <si>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</si>
  <si>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</si>
  <si>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</si>
  <si>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</si>
  <si>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</si>
  <si>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</si>
  <si>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</si>
  <si>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</si>
  <si>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</si>
  <si>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</si>
  <si>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</si>
  <si>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</si>
  <si>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</si>
  <si>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</si>
  <si>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</si>
  <si>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</si>
  <si>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</si>
  <si>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</si>
  <si>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</si>
  <si>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</si>
  <si>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</si>
  <si>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</si>
  <si>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</si>
  <si>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</si>
  <si>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</si>
  <si>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</si>
  <si>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</si>
  <si>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</si>
  <si>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</si>
  <si>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</si>
  <si>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</si>
  <si>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</si>
  <si>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</si>
  <si>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</si>
  <si>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</si>
  <si>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</si>
  <si>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</si>
  <si>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</si>
  <si>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</si>
  <si>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</si>
  <si>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</si>
  <si>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</si>
  <si>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</si>
  <si>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</si>
  <si>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</si>
  <si>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</si>
  <si>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</si>
  <si>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</si>
  <si>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</si>
  <si>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</si>
  <si>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</si>
  <si>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</si>
  <si>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</si>
  <si>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</si>
  <si>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</si>
  <si>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</si>
  <si>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</si>
  <si>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</si>
  <si>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</si>
  <si>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</si>
  <si>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</si>
  <si>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</si>
  <si>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</si>
  <si>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</si>
  <si>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</si>
  <si>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</si>
  <si>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</si>
  <si>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</si>
  <si>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</si>
  <si>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</si>
  <si>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</si>
  <si>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</si>
  <si>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</si>
  <si>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</si>
  <si>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</si>
  <si>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</si>
  <si>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</si>
  <si>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</si>
  <si>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</si>
  <si>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</si>
  <si>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</si>
  <si>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</si>
  <si>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</si>
  <si>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</si>
  <si>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</si>
  <si>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</si>
  <si>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</si>
  <si>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</si>
  <si>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</si>
  <si>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</si>
  <si>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</si>
  <si>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</si>
  <si>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</si>
  <si>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</si>
  <si>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</si>
  <si>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</si>
  <si>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</si>
  <si>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</si>
  <si>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</si>
  <si>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</si>
  <si>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</si>
  <si>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</si>
  <si>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</si>
  <si>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</si>
  <si>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</si>
  <si>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</si>
  <si>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</si>
  <si>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</si>
  <si>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</si>
  <si>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</si>
  <si>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</si>
  <si>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</si>
  <si>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</si>
  <si>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</si>
  <si>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</si>
  <si>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</si>
  <si>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</si>
  <si>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</si>
  <si>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</si>
  <si>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</si>
  <si>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</si>
  <si>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</si>
  <si>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</si>
  <si>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</si>
  <si>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</si>
  <si>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</si>
  <si>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</si>
  <si>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</si>
  <si>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</si>
  <si>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</si>
  <si>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</si>
  <si>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</si>
  <si>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</si>
  <si>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</si>
  <si>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</si>
  <si>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</si>
  <si>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</si>
  <si>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</si>
  <si>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</si>
  <si>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</si>
  <si>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</si>
  <si>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</si>
  <si>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</si>
  <si>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</si>
  <si>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</si>
  <si>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</si>
  <si>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</si>
  <si>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</si>
  <si>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</si>
  <si>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</si>
  <si>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</si>
  <si>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</si>
  <si>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</si>
  <si>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</si>
  <si>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</si>
  <si>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</si>
  <si>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</si>
  <si>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</si>
  <si>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</si>
  <si>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</si>
  <si>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</si>
  <si>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</si>
  <si>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</si>
  <si>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</si>
  <si>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</si>
  <si>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</si>
  <si>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</si>
  <si>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</si>
  <si>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</si>
  <si>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</si>
  <si>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</si>
  <si>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</si>
  <si>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</si>
  <si>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</si>
  <si>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</si>
  <si>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</si>
  <si>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</si>
  <si>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</si>
  <si>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</si>
  <si>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</si>
  <si>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</si>
  <si>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</si>
  <si>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</si>
  <si>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</si>
  <si>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</si>
  <si>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</si>
  <si>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</si>
  <si>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</si>
  <si>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</si>
  <si>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</si>
  <si>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</si>
  <si>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</si>
  <si>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</si>
  <si>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</si>
  <si>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</si>
  <si>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</si>
  <si>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</si>
  <si>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</si>
  <si>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</si>
  <si>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</si>
  <si>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</si>
  <si>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</si>
  <si>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</si>
  <si>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</si>
  <si>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</si>
  <si>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</si>
  <si>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</si>
  <si>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</si>
  <si>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</si>
  <si>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</si>
  <si>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</si>
  <si>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</si>
  <si>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</si>
  <si>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</si>
  <si>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</si>
  <si>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</si>
  <si>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</si>
  <si>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</si>
  <si>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</si>
  <si>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</si>
  <si>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</si>
  <si>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</si>
  <si>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</si>
  <si>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</si>
  <si>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</si>
  <si>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</si>
  <si>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</si>
  <si>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</si>
  <si>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</si>
  <si>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</si>
  <si>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</si>
  <si>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</si>
  <si>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</si>
  <si>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</si>
  <si>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</si>
  <si>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</si>
  <si>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</si>
  <si>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</si>
  <si>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</si>
  <si>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</si>
  <si>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</si>
  <si>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</si>
  <si>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</si>
  <si>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</si>
  <si>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</si>
  <si>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</si>
  <si>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</si>
  <si>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</si>
  <si>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</si>
  <si>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</si>
  <si>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</si>
  <si>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</si>
  <si>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</si>
  <si>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</si>
  <si>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</si>
  <si>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</si>
  <si>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</si>
  <si>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</si>
  <si>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</si>
  <si>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</si>
  <si>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</si>
  <si>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</si>
  <si>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</si>
  <si>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</si>
  <si>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</si>
  <si>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</si>
  <si>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</si>
  <si>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</si>
  <si>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</si>
  <si>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</si>
  <si>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</si>
  <si>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</si>
  <si>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</si>
  <si>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</si>
  <si>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</si>
  <si>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</si>
  <si>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</si>
  <si>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</si>
  <si>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</si>
  <si>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</si>
  <si>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</si>
  <si>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</si>
  <si>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</si>
  <si>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</si>
  <si>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</si>
  <si>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</si>
  <si>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</si>
  <si>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</si>
  <si>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</si>
  <si>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</si>
  <si>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</si>
  <si>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</si>
  <si>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</si>
  <si>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</si>
  <si>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</si>
  <si>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</si>
  <si>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</si>
  <si>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</si>
  <si>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</si>
  <si>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</si>
  <si>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</si>
  <si>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</si>
  <si>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</si>
  <si>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</si>
  <si>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</si>
  <si>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</si>
  <si>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</si>
  <si>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</si>
  <si>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</si>
  <si>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</si>
  <si>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</si>
  <si>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</si>
  <si>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</si>
  <si>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</si>
  <si>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</si>
  <si>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</si>
  <si>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</si>
  <si>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</si>
  <si>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</si>
  <si>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</si>
  <si>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</si>
  <si>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</si>
  <si>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</si>
  <si>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</si>
  <si>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</si>
  <si>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</si>
  <si>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</si>
  <si>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</si>
  <si>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</si>
  <si>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</si>
  <si>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</si>
  <si>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</si>
  <si>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</si>
  <si>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</si>
  <si>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</si>
  <si>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</si>
  <si>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</si>
  <si>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</si>
  <si>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</si>
  <si>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</si>
  <si>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</si>
  <si>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</si>
  <si>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</si>
  <si>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</si>
  <si>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</si>
  <si>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</si>
  <si>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</si>
  <si>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</si>
  <si>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</si>
  <si>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</si>
  <si>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</si>
  <si>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</si>
  <si>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</si>
  <si>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</si>
  <si>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</si>
  <si>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</si>
  <si>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</si>
  <si>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</si>
  <si>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</si>
  <si>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</si>
  <si>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</si>
  <si>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</si>
  <si>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</si>
  <si>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</si>
  <si>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</si>
  <si>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</si>
  <si>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</si>
  <si>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</si>
  <si>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</si>
  <si>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</si>
  <si>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</si>
  <si>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</si>
  <si>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</si>
  <si>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</si>
  <si>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</si>
  <si>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</si>
  <si>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</si>
  <si>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</si>
  <si>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</si>
  <si>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</si>
  <si>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</si>
  <si>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</si>
  <si>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</si>
  <si>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</si>
  <si>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</si>
  <si>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</si>
  <si>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</si>
  <si>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</si>
  <si>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</si>
  <si>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</si>
  <si>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</si>
  <si>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</si>
  <si>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</si>
  <si>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</si>
  <si>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</si>
  <si>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</si>
  <si>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</si>
  <si>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</si>
  <si>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</si>
  <si>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</si>
  <si>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</si>
  <si>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</si>
  <si>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</si>
  <si>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</si>
  <si>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</si>
  <si>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</si>
  <si>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</si>
  <si>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</si>
  <si>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</si>
  <si>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</si>
  <si>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</si>
  <si>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</si>
  <si>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</si>
  <si>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</si>
  <si>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</si>
  <si>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</si>
  <si>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</si>
  <si>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</si>
  <si>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</si>
  <si>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</si>
  <si>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</si>
  <si>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</si>
  <si>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</si>
  <si>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</si>
  <si>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</si>
  <si>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</si>
  <si>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</si>
  <si>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</si>
  <si>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</si>
  <si>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</si>
  <si>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</si>
  <si>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</si>
  <si>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</si>
  <si>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</si>
  <si>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</si>
  <si>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</si>
  <si>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</si>
  <si>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</si>
  <si>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</si>
  <si>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</si>
  <si>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</si>
  <si>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</si>
  <si>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</si>
  <si>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</si>
  <si>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</si>
  <si>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</si>
  <si>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</si>
  <si>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</si>
  <si>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</si>
  <si>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</si>
  <si>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</si>
  <si>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</si>
  <si>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</si>
  <si>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</si>
  <si>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</si>
  <si>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</si>
  <si>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</si>
  <si>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</si>
  <si>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</si>
  <si>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</si>
  <si>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</si>
  <si>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</si>
  <si>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</si>
  <si>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</si>
  <si>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</si>
  <si>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</si>
  <si>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</si>
  <si>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</si>
  <si>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</si>
  <si>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</si>
  <si>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</si>
  <si>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</si>
  <si>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</si>
  <si>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</si>
  <si>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</si>
  <si>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</si>
  <si>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</si>
  <si>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</si>
  <si>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</si>
  <si>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</si>
  <si>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</si>
  <si>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</si>
  <si>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</si>
  <si>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</si>
  <si>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</si>
  <si>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</si>
  <si>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</si>
  <si>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</si>
  <si>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</si>
  <si>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</si>
  <si>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</si>
  <si>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</si>
  <si>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</si>
  <si>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</si>
  <si>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</si>
  <si>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</si>
  <si>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</si>
  <si>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</si>
  <si>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</si>
  <si>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</si>
  <si>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</si>
  <si>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</si>
  <si>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</si>
  <si>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</si>
  <si>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</si>
  <si>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</si>
  <si>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</si>
  <si>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</si>
  <si>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</si>
  <si>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</si>
  <si>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</si>
  <si>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</si>
  <si>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</si>
  <si>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</si>
  <si>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</si>
  <si>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</si>
  <si>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</si>
  <si>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</si>
  <si>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</si>
  <si>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</si>
  <si>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</si>
  <si>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</si>
  <si>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</si>
  <si>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</si>
  <si>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</si>
  <si>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</si>
  <si>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</si>
  <si>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</si>
  <si>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</si>
  <si>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</si>
  <si>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</si>
  <si>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</si>
  <si>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</si>
  <si>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</si>
  <si>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</si>
  <si>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</si>
  <si>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</si>
  <si>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</si>
  <si>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</si>
  <si>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</si>
  <si>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</si>
  <si>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</si>
  <si>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</si>
  <si>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</si>
  <si>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</si>
  <si>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</si>
  <si>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</si>
  <si>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</si>
  <si>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</si>
  <si>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</si>
  <si>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</si>
  <si>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</si>
  <si>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</si>
  <si>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</si>
  <si>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</si>
  <si>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</si>
  <si>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</si>
  <si>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</si>
  <si>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</si>
  <si>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</si>
  <si>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</si>
  <si>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</si>
  <si>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</si>
  <si>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</si>
  <si>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</si>
  <si>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</si>
  <si>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</si>
  <si>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</si>
  <si>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</si>
  <si>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</si>
  <si>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</si>
  <si>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</si>
  <si>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</si>
  <si>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</si>
  <si>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</si>
  <si>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</si>
  <si>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</si>
  <si>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</si>
  <si>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</si>
  <si>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</si>
  <si>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</si>
  <si>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</si>
  <si>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</si>
  <si>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</si>
  <si>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</si>
  <si>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</si>
  <si>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</si>
  <si>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</si>
  <si>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</si>
  <si>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</si>
  <si>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</si>
  <si>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</si>
  <si>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</si>
  <si>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</si>
  <si>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</si>
  <si>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</si>
  <si>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</si>
  <si>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</si>
  <si>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</si>
  <si>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</si>
  <si>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</si>
  <si>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</si>
  <si>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</si>
  <si>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</si>
  <si>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</si>
  <si>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</si>
  <si>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</si>
  <si>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</si>
  <si>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</si>
  <si>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</si>
  <si>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</si>
  <si>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</si>
  <si>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</si>
  <si>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</si>
  <si>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</si>
  <si>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</si>
  <si>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</si>
  <si>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</si>
  <si>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</si>
  <si>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</si>
  <si>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</si>
  <si>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</si>
  <si>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</si>
  <si>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</si>
  <si>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</si>
  <si>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</si>
  <si>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</si>
  <si>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</si>
  <si>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</si>
  <si>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</si>
  <si>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</si>
  <si>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</si>
  <si>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</si>
  <si>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</si>
  <si>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</si>
  <si>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</si>
  <si>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</si>
  <si>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</si>
  <si>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</si>
  <si>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</si>
  <si>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</si>
  <si>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</si>
  <si>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</si>
  <si>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</si>
  <si>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</si>
  <si>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</si>
  <si>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</si>
  <si>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</si>
  <si>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</si>
  <si>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</si>
  <si>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</si>
  <si>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</si>
  <si>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</si>
  <si>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</si>
  <si>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</si>
  <si>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</si>
  <si>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</si>
  <si>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</si>
  <si>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</si>
  <si>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</si>
  <si>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</si>
  <si>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</si>
  <si>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</si>
  <si>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</si>
  <si>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</si>
  <si>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</si>
  <si>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</si>
  <si>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</si>
  <si>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</si>
  <si>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</si>
  <si>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</si>
  <si>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</si>
  <si>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</si>
  <si>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</si>
  <si>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</si>
  <si>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</si>
  <si>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</si>
  <si>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</si>
  <si>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</si>
  <si>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</si>
  <si>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</si>
  <si>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</si>
  <si>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</si>
  <si>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</si>
  <si>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</si>
  <si>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</si>
  <si>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</si>
  <si>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</si>
  <si>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</si>
  <si>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</si>
  <si>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</si>
  <si>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</si>
  <si>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</si>
  <si>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</si>
  <si>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</si>
  <si>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</si>
  <si>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</si>
  <si>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</si>
  <si>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</si>
  <si>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</si>
  <si>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</si>
  <si>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</si>
  <si>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</si>
  <si>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</si>
  <si>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</si>
  <si>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</si>
  <si>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</si>
  <si>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</si>
  <si>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</si>
  <si>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</si>
  <si>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</si>
  <si>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</si>
  <si>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</si>
  <si>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</si>
  <si>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</si>
  <si>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</si>
  <si>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</si>
  <si>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</si>
  <si>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</si>
  <si>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</si>
  <si>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</si>
  <si>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</si>
  <si>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</si>
  <si>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</si>
  <si>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</si>
  <si>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</si>
  <si>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</si>
  <si>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</si>
  <si>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</si>
  <si>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</si>
  <si>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</si>
  <si>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</si>
  <si>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</si>
  <si>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</si>
  <si>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</si>
  <si>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</si>
  <si>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</si>
  <si>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</si>
  <si>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</si>
  <si>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</si>
  <si>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</si>
  <si>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</si>
  <si>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</si>
  <si>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</si>
  <si>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</si>
  <si>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</si>
  <si>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</si>
  <si>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</si>
  <si>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</si>
  <si>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</si>
  <si>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</si>
  <si>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</si>
  <si>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</si>
  <si>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</si>
  <si>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</si>
  <si>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</si>
  <si>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</si>
  <si>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</si>
  <si>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</si>
  <si>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</si>
  <si>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</si>
  <si>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</si>
  <si>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</si>
  <si>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</si>
  <si>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</si>
  <si>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</si>
  <si>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</si>
  <si>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</si>
  <si>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</si>
  <si>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</si>
  <si>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</si>
  <si>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</si>
  <si>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</si>
  <si>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</si>
  <si>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</si>
  <si>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</si>
  <si>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</si>
  <si>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</si>
  <si>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</si>
  <si>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</si>
  <si>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</si>
  <si>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</si>
  <si>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</si>
  <si>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</si>
  <si>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</si>
  <si>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</si>
  <si>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</si>
  <si>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</si>
  <si>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</si>
  <si>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</si>
  <si>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</si>
  <si>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</si>
  <si>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</si>
  <si>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</si>
  <si>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</si>
  <si>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</si>
  <si>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</si>
  <si>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</si>
  <si>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</si>
  <si>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</si>
  <si>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</si>
  <si>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</si>
  <si>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</si>
  <si>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</si>
  <si>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</si>
  <si>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</si>
  <si>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</si>
  <si>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</si>
  <si>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</si>
  <si>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</si>
  <si>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</si>
  <si>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</si>
  <si>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</si>
  <si>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</si>
  <si>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</si>
  <si>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</si>
  <si>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</si>
  <si>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</si>
  <si>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</si>
  <si>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</si>
  <si>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</si>
  <si>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</si>
  <si>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</si>
  <si>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</si>
  <si>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</si>
  <si>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</si>
  <si>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</si>
  <si>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</si>
  <si>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</si>
  <si>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</si>
  <si>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</si>
  <si>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</si>
  <si>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</si>
  <si>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</si>
  <si>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</si>
  <si>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</si>
  <si>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</si>
  <si>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</si>
  <si>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</si>
  <si>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</si>
  <si>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</si>
  <si>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</si>
  <si>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</si>
  <si>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</si>
  <si>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</si>
  <si>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</si>
  <si>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</si>
  <si>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</si>
  <si>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</si>
  <si>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</si>
  <si>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</si>
  <si>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</si>
  <si>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</si>
  <si>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</si>
  <si>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</si>
  <si>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</si>
  <si>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</si>
  <si>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</si>
  <si>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</si>
  <si>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</si>
  <si>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</si>
  <si>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</si>
  <si>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</si>
  <si>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</si>
  <si>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</si>
  <si>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</si>
  <si>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</si>
  <si>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</si>
  <si>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</si>
  <si>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</si>
  <si>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</si>
  <si>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</si>
  <si>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</si>
  <si>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</si>
  <si>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</si>
  <si>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</si>
  <si>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</si>
  <si>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</si>
  <si>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</si>
  <si>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</si>
  <si>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</si>
  <si>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</si>
  <si>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</si>
  <si>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</si>
  <si>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</si>
  <si>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</si>
  <si>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</si>
  <si>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</si>
  <si>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</si>
  <si>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</si>
  <si>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</si>
  <si>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</si>
  <si>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</si>
  <si>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</si>
  <si>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</si>
  <si>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</si>
  <si>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</si>
  <si>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</si>
  <si>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</si>
  <si>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</si>
  <si>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</si>
  <si>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</si>
  <si>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</si>
  <si>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</si>
  <si>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</si>
  <si>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</si>
  <si>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</si>
  <si>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</si>
  <si>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</si>
  <si>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</si>
  <si>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</si>
  <si>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</si>
  <si>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</si>
  <si>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</si>
  <si>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</si>
  <si>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</si>
  <si>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</si>
  <si>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</si>
  <si>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</si>
  <si>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</si>
  <si>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</si>
  <si>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</si>
  <si>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</si>
  <si>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</si>
  <si>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</si>
  <si>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</si>
  <si>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</si>
  <si>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</si>
  <si>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</si>
  <si>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</si>
  <si>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</si>
  <si>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</si>
  <si>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</si>
  <si>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</si>
  <si>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</si>
  <si>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</si>
  <si>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</si>
  <si>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</si>
  <si>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</si>
  <si>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</si>
  <si>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</si>
  <si>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</si>
  <si>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</si>
  <si>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</si>
  <si>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</si>
  <si>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</si>
  <si>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</si>
  <si>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</si>
  <si>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</si>
  <si>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</si>
  <si>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</si>
  <si>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</si>
  <si>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</si>
  <si>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</si>
  <si>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</si>
  <si>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</si>
  <si>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</si>
  <si>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</si>
  <si>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</si>
  <si>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</si>
  <si>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</si>
  <si>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</si>
  <si>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</si>
  <si>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</si>
  <si>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</si>
  <si>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</si>
  <si>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</si>
  <si>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</si>
  <si>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</si>
  <si>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</si>
  <si>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</si>
  <si>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</si>
  <si>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</si>
  <si>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</si>
  <si>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</si>
  <si>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</si>
  <si>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</si>
  <si>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</si>
  <si>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</si>
  <si>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</si>
  <si>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</si>
  <si>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</si>
  <si>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</si>
  <si>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</si>
  <si>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</si>
  <si>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</si>
  <si>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</si>
  <si>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</si>
  <si>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</si>
  <si>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</si>
  <si>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</si>
  <si>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</si>
  <si>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</si>
  <si>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</si>
  <si>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</si>
  <si>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</si>
  <si>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</si>
  <si>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</si>
  <si>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</si>
  <si>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</si>
  <si>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</si>
  <si>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</si>
  <si>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</si>
  <si>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</si>
  <si>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</si>
  <si>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</si>
  <si>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</si>
  <si>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</si>
  <si>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</si>
  <si>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</si>
  <si>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</si>
  <si>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</si>
  <si>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</si>
  <si>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</si>
  <si>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</si>
  <si>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</si>
  <si>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</si>
  <si>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</si>
  <si>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</si>
  <si>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</si>
  <si>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</si>
  <si>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</si>
  <si>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</si>
  <si>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</si>
  <si>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</si>
  <si>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</si>
  <si>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</si>
  <si>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</si>
  <si>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</si>
  <si>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</si>
  <si>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</si>
  <si>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</si>
  <si>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</si>
  <si>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</si>
  <si>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</si>
  <si>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</si>
  <si>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</si>
  <si>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</si>
  <si>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</si>
  <si>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</si>
  <si>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</si>
  <si>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</si>
  <si>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</si>
  <si>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</si>
  <si>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</si>
  <si>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</si>
  <si>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</si>
  <si>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</si>
  <si>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</si>
  <si>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</si>
  <si>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</si>
  <si>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</si>
  <si>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</si>
  <si>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</si>
  <si>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</si>
  <si>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</si>
  <si>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</si>
  <si>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</si>
  <si>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</si>
  <si>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</si>
  <si>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</si>
  <si>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</si>
  <si>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</si>
  <si>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</si>
  <si>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</si>
  <si>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</si>
  <si>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</si>
  <si>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</si>
  <si>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</si>
  <si>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</si>
  <si>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</si>
  <si>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</si>
  <si>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</si>
  <si>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</si>
  <si>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</si>
  <si>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</si>
  <si>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</si>
  <si>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</si>
  <si>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</si>
  <si>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</si>
  <si>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</si>
  <si>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</si>
  <si>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</si>
  <si>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</si>
  <si>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</si>
  <si>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</si>
  <si>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</si>
  <si>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</si>
  <si>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</si>
  <si>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</si>
  <si>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</si>
  <si>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</si>
  <si>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</si>
  <si>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</si>
  <si>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</si>
  <si>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</si>
  <si>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</si>
  <si>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</si>
  <si>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</si>
  <si>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</si>
  <si>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</si>
  <si>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</si>
  <si>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</si>
  <si>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</si>
  <si>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</si>
  <si>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</si>
  <si>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</si>
  <si>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</si>
  <si>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</si>
  <si>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</si>
  <si>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</si>
  <si>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</si>
  <si>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</si>
  <si>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</si>
  <si>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</si>
  <si>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</si>
  <si>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</si>
  <si>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</si>
  <si>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</si>
  <si>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</si>
  <si>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</si>
  <si>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</si>
  <si>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</si>
  <si>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</si>
  <si>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</si>
  <si>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</si>
  <si>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</si>
  <si>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</si>
  <si>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</si>
  <si>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</si>
  <si>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</si>
  <si>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</si>
  <si>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</si>
  <si>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</si>
  <si>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</si>
  <si>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</si>
  <si>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</si>
  <si>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</si>
  <si>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</si>
  <si>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</si>
  <si>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</si>
  <si>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</si>
  <si>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</si>
  <si>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</si>
  <si>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</si>
  <si>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</si>
  <si>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</si>
  <si>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</si>
  <si>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</si>
  <si>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</si>
  <si>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</si>
  <si>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</si>
  <si>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</si>
  <si>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</si>
  <si>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</si>
  <si>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</si>
  <si>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</si>
  <si>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</si>
  <si>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</si>
  <si>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</si>
  <si>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</si>
  <si>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</si>
  <si>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</si>
  <si>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</si>
  <si>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</si>
  <si>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</si>
  <si>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</si>
  <si>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</si>
  <si>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</si>
  <si>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</si>
  <si>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</si>
  <si>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</si>
  <si>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</si>
  <si>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</si>
  <si>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</si>
  <si>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</si>
  <si>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</si>
  <si>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</si>
  <si>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</si>
  <si>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</si>
  <si>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</si>
  <si>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</si>
  <si>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</si>
  <si>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</si>
  <si>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</si>
  <si>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</si>
  <si>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</si>
  <si>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</si>
  <si>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</si>
  <si>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</si>
  <si>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</si>
  <si>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</si>
  <si>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</si>
  <si>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</si>
  <si>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</si>
  <si>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</si>
  <si>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</si>
  <si>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</si>
  <si>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</si>
  <si>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</si>
  <si>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</si>
  <si>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</si>
  <si>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</si>
  <si>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</si>
  <si>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</si>
  <si>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</si>
  <si>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</si>
  <si>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</si>
  <si>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</si>
  <si>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</si>
  <si>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</si>
  <si>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</si>
  <si>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</si>
  <si>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</si>
  <si>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</si>
  <si>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</si>
  <si>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</si>
  <si>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</si>
  <si>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</si>
  <si>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</si>
  <si>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</si>
  <si>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</si>
  <si>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</si>
  <si>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</si>
  <si>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</si>
  <si>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</si>
  <si>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</si>
  <si>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</si>
  <si>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</si>
  <si>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</si>
  <si>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</si>
  <si>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</si>
  <si>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</si>
  <si>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</si>
  <si>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</si>
  <si>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</si>
  <si>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</si>
  <si>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</si>
  <si>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</si>
  <si>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</si>
  <si>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</si>
  <si>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</si>
  <si>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</si>
  <si>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</si>
  <si>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</si>
  <si>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</si>
  <si>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</si>
  <si>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</si>
  <si>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</si>
  <si>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</si>
  <si>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</si>
  <si>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</si>
  <si>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</si>
  <si>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</si>
  <si>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</si>
  <si>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</si>
  <si>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</si>
  <si>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</si>
  <si>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</si>
  <si>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</si>
  <si>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</si>
  <si>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</si>
  <si>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</si>
  <si>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</si>
  <si>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</si>
  <si>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</si>
  <si>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</si>
  <si>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</si>
  <si>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</si>
  <si>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</si>
  <si>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</si>
  <si>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</si>
  <si>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</si>
  <si>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</si>
  <si>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</si>
  <si>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</si>
  <si>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</si>
  <si>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</si>
  <si>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</si>
  <si>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</si>
  <si>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</si>
  <si>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</si>
  <si>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</si>
  <si>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</si>
  <si>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</si>
  <si>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</si>
  <si>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</si>
  <si>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</si>
  <si>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</si>
  <si>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</si>
  <si>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</si>
  <si>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</si>
  <si>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</si>
  <si>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</si>
  <si>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</si>
  <si>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</si>
  <si>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</si>
  <si>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</si>
  <si>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</si>
  <si>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</si>
  <si>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</si>
  <si>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</si>
  <si>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</si>
  <si>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</si>
  <si>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</si>
  <si>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</si>
  <si>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</si>
  <si>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</si>
  <si>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</si>
  <si>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</si>
  <si>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</si>
  <si>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</si>
  <si>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</si>
  <si>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</si>
  <si>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</si>
  <si>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</si>
  <si>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</si>
  <si>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</si>
  <si>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</si>
  <si>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</si>
  <si>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</si>
  <si>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</si>
  <si>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</si>
  <si>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</si>
  <si>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</si>
  <si>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</si>
  <si>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</si>
  <si>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</si>
  <si>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</si>
  <si>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</si>
  <si>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</si>
  <si>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</si>
  <si>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</si>
  <si>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</si>
  <si>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</si>
  <si>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</si>
  <si>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</si>
  <si>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</si>
  <si>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</si>
  <si>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</si>
  <si>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</si>
  <si>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</si>
  <si>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</si>
  <si>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</si>
  <si>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</si>
  <si>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</si>
  <si>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</si>
  <si>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</si>
  <si>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</si>
  <si>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</si>
  <si>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</si>
  <si>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</si>
  <si>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</si>
  <si>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</si>
  <si>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</si>
  <si>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</si>
  <si>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</si>
  <si>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</si>
  <si>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</si>
  <si>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</si>
  <si>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</si>
  <si>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</si>
  <si>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</si>
  <si>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</si>
  <si>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</si>
  <si>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</si>
  <si>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</si>
  <si>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</si>
  <si>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</si>
  <si>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</si>
  <si>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</si>
  <si>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</si>
  <si>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</si>
  <si>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</si>
  <si>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</si>
  <si>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</si>
  <si>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</si>
  <si>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</si>
  <si>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</si>
  <si>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</si>
  <si>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</si>
  <si>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</si>
  <si>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</si>
  <si>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</si>
  <si>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</si>
  <si>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</si>
  <si>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</si>
  <si>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</si>
  <si>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</si>
  <si>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</si>
  <si>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</si>
  <si>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</si>
  <si>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</si>
  <si>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</si>
  <si>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</si>
  <si>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</si>
  <si>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</si>
  <si>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</si>
  <si>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</si>
  <si>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</si>
  <si>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</si>
  <si>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</si>
  <si>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</si>
  <si>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</si>
  <si>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</si>
  <si>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</si>
  <si>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</si>
  <si>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</si>
  <si>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</si>
  <si>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</si>
  <si>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</si>
  <si>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</si>
  <si>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</si>
  <si>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</si>
  <si>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</si>
  <si>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</si>
  <si>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</si>
  <si>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</si>
  <si>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</si>
  <si>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</si>
  <si>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</si>
  <si>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</si>
  <si>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</si>
  <si>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</si>
  <si>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</si>
  <si>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</si>
  <si>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</si>
  <si>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</si>
  <si>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</si>
  <si>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</si>
  <si>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</si>
  <si>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</si>
  <si>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</si>
  <si>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</si>
  <si>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</si>
  <si>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</si>
  <si>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</si>
  <si>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</si>
  <si>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</si>
  <si>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</si>
  <si>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</si>
  <si>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</si>
  <si>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</si>
  <si>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</si>
  <si>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</si>
  <si>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</si>
  <si>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</si>
  <si>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</si>
  <si>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</si>
  <si>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</si>
  <si>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</si>
  <si>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</si>
  <si>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</si>
  <si>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</si>
  <si>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</si>
  <si>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</si>
  <si>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</si>
  <si>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</si>
  <si>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</si>
  <si>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</si>
  <si>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</si>
  <si>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</si>
  <si>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</si>
  <si>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</si>
  <si>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</si>
  <si>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</si>
  <si>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</si>
  <si>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</si>
  <si>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</si>
  <si>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</si>
  <si>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</si>
  <si>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</si>
  <si>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</si>
  <si>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</si>
  <si>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</si>
  <si>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</si>
  <si>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</si>
  <si>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</si>
  <si>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</si>
  <si>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</si>
  <si>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</si>
  <si>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</si>
  <si>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</si>
  <si>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</si>
  <si>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</si>
  <si>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</si>
  <si>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</si>
  <si>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</si>
  <si>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</si>
  <si>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</si>
  <si>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</si>
  <si>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</si>
  <si>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</si>
  <si>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</si>
  <si>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</si>
  <si>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</si>
  <si>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</si>
  <si>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</si>
  <si>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</si>
  <si>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</si>
  <si>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</si>
  <si>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</si>
  <si>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</si>
  <si>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</si>
  <si>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</si>
  <si>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</si>
  <si>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</si>
  <si>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</si>
  <si>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</si>
  <si>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</si>
  <si>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</si>
  <si>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</si>
  <si>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</si>
  <si>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</si>
  <si>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</si>
  <si>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</si>
  <si>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</si>
  <si>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</si>
  <si>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</si>
  <si>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</si>
  <si>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</si>
  <si>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</si>
  <si>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</si>
  <si>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</si>
  <si>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</si>
  <si>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</si>
  <si>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</si>
  <si>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</si>
  <si>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</si>
  <si>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</si>
  <si>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</si>
  <si>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</si>
  <si>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</si>
  <si>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</si>
  <si>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</si>
  <si>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</si>
  <si>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</si>
  <si>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</si>
  <si>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</si>
  <si>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</si>
  <si>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</si>
  <si>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</si>
  <si>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</si>
  <si>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</si>
  <si>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</si>
  <si>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</si>
  <si>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</si>
  <si>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</si>
  <si>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</si>
  <si>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</si>
  <si>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</si>
  <si>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</si>
  <si>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</si>
  <si>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</si>
  <si>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</si>
  <si>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</si>
  <si>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</si>
  <si>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</si>
  <si>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</si>
  <si>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</si>
  <si>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</si>
  <si>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</si>
  <si>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</si>
  <si>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</si>
  <si>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</si>
  <si>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</si>
  <si>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</si>
  <si>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</si>
  <si>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</si>
  <si>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</si>
  <si>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</si>
  <si>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</si>
  <si>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</si>
  <si>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</si>
  <si>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</si>
  <si>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</si>
  <si>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</si>
  <si>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</si>
  <si>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</si>
  <si>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</si>
  <si>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</si>
  <si>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</si>
  <si>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</si>
  <si>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</si>
  <si>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</si>
  <si>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</si>
  <si>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</si>
  <si>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</si>
  <si>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</si>
  <si>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</si>
  <si>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</si>
  <si>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</si>
  <si>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</si>
  <si>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</si>
  <si>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</si>
  <si>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</si>
  <si>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</si>
  <si>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</si>
  <si>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</si>
  <si>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</si>
  <si>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</si>
  <si>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</si>
  <si>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</si>
  <si>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</si>
  <si>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</si>
  <si>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</si>
  <si>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</si>
  <si>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</si>
  <si>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</si>
  <si>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</si>
  <si>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</si>
  <si>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</si>
  <si>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</si>
  <si>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</si>
  <si>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</si>
  <si>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</si>
  <si>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</si>
  <si>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</si>
  <si>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</si>
  <si>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</si>
  <si>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</si>
  <si>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</si>
  <si>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</si>
  <si>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</si>
  <si>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</si>
  <si>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</si>
  <si>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</si>
  <si>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</si>
  <si>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</si>
  <si>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</si>
  <si>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</si>
  <si>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</si>
  <si>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</si>
  <si>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</si>
  <si>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</si>
  <si>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</si>
  <si>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</si>
  <si>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</si>
  <si>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</si>
  <si>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</si>
  <si>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</si>
  <si>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</si>
  <si>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</si>
  <si>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</si>
  <si>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</si>
  <si>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</si>
  <si>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</si>
  <si>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</si>
  <si>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</si>
  <si>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</si>
  <si>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</si>
  <si>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</si>
  <si>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</si>
  <si>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</si>
  <si>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</si>
  <si>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</si>
  <si>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</si>
  <si>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</si>
  <si>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</si>
  <si>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</si>
  <si>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</si>
  <si>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</si>
  <si>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</si>
  <si>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</si>
  <si>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</si>
  <si>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</si>
  <si>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</si>
  <si>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</si>
  <si>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</si>
  <si>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</si>
  <si>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</si>
  <si>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</si>
  <si>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</si>
  <si>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</si>
  <si>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</si>
  <si>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</si>
  <si>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</si>
  <si>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</si>
  <si>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</si>
  <si>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</si>
  <si>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</si>
  <si>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</si>
  <si>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</si>
  <si>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</si>
  <si>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</si>
  <si>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</si>
  <si>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</si>
  <si>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</si>
  <si>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</si>
  <si>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</si>
  <si>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</si>
  <si>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</si>
  <si>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</si>
  <si>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</si>
  <si>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</si>
  <si>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</si>
  <si>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</si>
  <si>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</si>
  <si>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</si>
  <si>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</si>
  <si>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</si>
  <si>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</si>
  <si>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</si>
  <si>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</si>
  <si>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</si>
  <si>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</si>
  <si>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</si>
  <si>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</si>
  <si>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</si>
  <si>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</si>
  <si>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</si>
  <si>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</si>
  <si>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</si>
  <si>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</si>
  <si>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</si>
  <si>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</si>
  <si>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</si>
  <si>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</si>
  <si>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</si>
  <si>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</si>
  <si>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</si>
  <si>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</si>
  <si>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</si>
  <si>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</si>
  <si>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</si>
  <si>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</si>
  <si>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</si>
  <si>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</si>
  <si>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</si>
  <si>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</si>
  <si>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</si>
  <si>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</si>
  <si>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</si>
  <si>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</si>
  <si>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</si>
  <si>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</si>
  <si>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</si>
  <si>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</si>
  <si>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</si>
  <si>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</si>
  <si>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</si>
  <si>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</si>
  <si>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</si>
  <si>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</si>
  <si>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</si>
  <si>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</si>
  <si>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</si>
  <si>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</si>
  <si>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</si>
  <si>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</si>
  <si>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</si>
  <si>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</si>
  <si>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</si>
  <si>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</si>
  <si>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</si>
  <si>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</si>
  <si>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</si>
  <si>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</si>
  <si>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</si>
  <si>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</si>
  <si>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</si>
  <si>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</si>
  <si>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</si>
  <si>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</si>
  <si>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</si>
  <si>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</si>
  <si>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</si>
  <si>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</si>
  <si>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</si>
  <si>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</si>
  <si>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</si>
  <si>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</si>
  <si>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</si>
  <si>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</si>
  <si>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</si>
  <si>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</si>
  <si>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</si>
  <si>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</si>
  <si>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</si>
  <si>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</si>
  <si>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</si>
  <si>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</si>
  <si>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</si>
  <si>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</si>
  <si>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</si>
  <si>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</si>
  <si>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</si>
  <si>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</si>
  <si>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</si>
  <si>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</si>
  <si>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</si>
  <si>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</si>
  <si>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</si>
  <si>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</si>
  <si>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</si>
  <si>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</si>
  <si>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</si>
  <si>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</si>
  <si>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</si>
  <si>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</si>
  <si>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</si>
  <si>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</si>
  <si>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</si>
  <si>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</si>
  <si>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</si>
  <si>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</si>
  <si>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</si>
  <si>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</si>
  <si>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</si>
  <si>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</si>
  <si>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</si>
  <si>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</si>
  <si>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</si>
  <si>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</si>
  <si>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</si>
  <si>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</si>
  <si>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</si>
  <si>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</si>
  <si>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</si>
  <si>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</si>
  <si>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</si>
  <si>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</si>
  <si>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</si>
  <si>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</si>
  <si>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</si>
  <si>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</si>
  <si>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</si>
  <si>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</si>
  <si>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</si>
  <si>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</si>
  <si>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</si>
  <si>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</si>
  <si>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</si>
  <si>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</si>
  <si>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</si>
  <si>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</si>
  <si>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</si>
  <si>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</si>
  <si>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</si>
  <si>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</si>
  <si>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</si>
  <si>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</si>
  <si>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</si>
  <si>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</si>
  <si>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</si>
  <si>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</si>
  <si>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</si>
  <si>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</si>
  <si>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</si>
  <si>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</si>
  <si>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</si>
  <si>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</si>
  <si>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</si>
  <si>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</si>
  <si>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</si>
  <si>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</si>
  <si>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</si>
  <si>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</si>
  <si>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</si>
  <si>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</si>
  <si>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</si>
  <si>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</si>
  <si>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</si>
  <si>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</si>
  <si>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</si>
  <si>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</si>
  <si>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</si>
  <si>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</si>
  <si>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</si>
  <si>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</si>
  <si>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</si>
  <si>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</si>
  <si>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</si>
  <si>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</si>
  <si>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</si>
  <si>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</si>
  <si>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</si>
  <si>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</si>
  <si>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</si>
  <si>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</si>
  <si>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</si>
  <si>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</si>
  <si>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</si>
  <si>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</si>
  <si>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</si>
  <si>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</si>
  <si>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</si>
  <si>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</si>
  <si>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</si>
  <si>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</si>
  <si>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</si>
  <si>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</si>
  <si>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</si>
  <si>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</si>
  <si>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</si>
  <si>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</si>
  <si>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</si>
  <si>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</si>
  <si>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</si>
  <si>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</si>
  <si>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</si>
  <si>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</si>
  <si>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</si>
  <si>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</si>
  <si>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</si>
  <si>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</si>
  <si>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</si>
  <si>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</si>
  <si>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</si>
  <si>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</si>
  <si>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</si>
  <si>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</si>
  <si>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</si>
  <si>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</si>
  <si>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</si>
  <si>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</si>
  <si>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</si>
  <si>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</si>
  <si>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</si>
  <si>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</si>
  <si>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</si>
  <si>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</si>
  <si>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</si>
  <si>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</si>
  <si>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</si>
  <si>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</si>
  <si>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</si>
  <si>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</si>
  <si>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</si>
  <si>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</si>
  <si>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</si>
  <si>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</si>
  <si>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</si>
  <si>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</si>
  <si>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</si>
  <si>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</si>
  <si>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</si>
  <si>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</si>
  <si>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</si>
  <si>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</si>
  <si>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</si>
  <si>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</si>
  <si>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</si>
  <si>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</si>
  <si>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</si>
  <si>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</si>
  <si>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</si>
  <si>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</si>
  <si>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</si>
  <si>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</si>
  <si>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</si>
  <si>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</si>
  <si>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</si>
  <si>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</si>
  <si>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</si>
  <si>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</si>
  <si>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</si>
  <si>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</si>
  <si>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</si>
  <si>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</si>
  <si>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</si>
  <si>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</si>
  <si>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</si>
  <si>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</si>
  <si>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</si>
  <si>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</si>
  <si>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</si>
  <si>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</si>
  <si>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</si>
  <si>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</si>
  <si>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</si>
  <si>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</si>
  <si>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</si>
  <si>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</si>
  <si>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</si>
  <si>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</si>
  <si>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</si>
  <si>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</si>
  <si>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</si>
  <si>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</si>
  <si>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</si>
  <si>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</si>
  <si>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</si>
  <si>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</si>
  <si>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</si>
  <si>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</si>
  <si>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</si>
  <si>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</si>
  <si>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</si>
  <si>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</si>
  <si>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</si>
  <si>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</si>
  <si>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</si>
  <si>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</si>
  <si>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</si>
  <si>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</si>
  <si>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</si>
  <si>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</si>
  <si>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</si>
  <si>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</si>
  <si>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</si>
  <si>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</si>
  <si>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</si>
  <si>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</si>
  <si>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</si>
  <si>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</si>
  <si>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</si>
  <si>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</si>
  <si>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</si>
  <si>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</si>
  <si>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</si>
  <si>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</si>
  <si>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</si>
  <si>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</si>
  <si>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</si>
  <si>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</si>
  <si>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</si>
  <si>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</si>
  <si>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</si>
  <si>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</si>
  <si>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</si>
  <si>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</si>
  <si>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</si>
  <si>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</si>
  <si>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</si>
  <si>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</si>
  <si>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</si>
  <si>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</si>
  <si>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</si>
  <si>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</si>
  <si>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</si>
  <si>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</si>
  <si>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</si>
  <si>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</si>
  <si>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</si>
  <si>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</si>
  <si>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</si>
  <si>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</si>
  <si>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</si>
  <si>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</si>
  <si>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</si>
  <si>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</si>
  <si>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</si>
  <si>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</si>
  <si>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</si>
  <si>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</si>
  <si>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</si>
  <si>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</si>
  <si>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</si>
  <si>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</si>
  <si>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</si>
  <si>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</si>
  <si>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</si>
  <si>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</si>
  <si>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</si>
  <si>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</si>
  <si>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</si>
  <si>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</si>
  <si>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</si>
  <si>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</si>
  <si>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</si>
  <si>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</si>
  <si>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</si>
  <si>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</si>
  <si>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</si>
  <si>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</si>
  <si>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</si>
  <si>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</si>
  <si>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</si>
  <si>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</si>
  <si>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</si>
  <si>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</si>
  <si>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</si>
  <si>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</si>
  <si>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</si>
  <si>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</si>
  <si>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</si>
  <si>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</si>
  <si>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</si>
  <si>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</si>
  <si>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</si>
  <si>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</si>
  <si>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</si>
  <si>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</si>
  <si>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</si>
  <si>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</si>
  <si>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</si>
  <si>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</si>
  <si>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</si>
  <si>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</si>
  <si>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</si>
  <si>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</si>
  <si>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</si>
  <si>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</si>
  <si>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</si>
  <si>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</si>
  <si>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</si>
  <si>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</si>
  <si>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</si>
  <si>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</si>
  <si>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</si>
  <si>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</si>
  <si>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</si>
  <si>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</si>
  <si>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</si>
  <si>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</si>
  <si>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</si>
  <si>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</si>
  <si>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</si>
  <si>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</si>
  <si>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</si>
  <si>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</si>
  <si>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</si>
  <si>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</si>
  <si>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</si>
  <si>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</si>
  <si>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</si>
  <si>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</si>
  <si>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</si>
  <si>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</si>
  <si>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</si>
  <si>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</si>
  <si>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</si>
  <si>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</si>
  <si>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</si>
  <si>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</si>
  <si>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</si>
  <si>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</si>
  <si>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</si>
  <si>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</si>
  <si>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</si>
  <si>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</si>
  <si>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</si>
  <si>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</si>
  <si>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</si>
  <si>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</si>
  <si>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</si>
  <si>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</si>
  <si>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</si>
  <si>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</si>
  <si>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</si>
  <si>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</si>
  <si>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</si>
  <si>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</si>
  <si>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</si>
  <si>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</si>
  <si>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</si>
  <si>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</si>
  <si>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</si>
  <si>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</si>
  <si>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</si>
  <si>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</si>
  <si>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</si>
  <si>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</si>
  <si>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</si>
  <si>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</si>
  <si>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</si>
  <si>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</si>
  <si>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</si>
  <si>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</si>
  <si>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</si>
  <si>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</si>
  <si>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</si>
  <si>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</si>
  <si>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</si>
  <si>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</si>
  <si>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</si>
  <si>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</si>
  <si>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</si>
  <si>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</si>
  <si>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</si>
  <si>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</si>
  <si>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</si>
  <si>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</si>
  <si>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</si>
  <si>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</si>
  <si>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</si>
  <si>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</si>
  <si>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</si>
  <si>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</si>
  <si>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</si>
  <si>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</si>
  <si>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</si>
  <si>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</si>
  <si>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</si>
  <si>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</si>
  <si>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</si>
  <si>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</si>
  <si>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</si>
  <si>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</si>
  <si>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</si>
  <si>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</si>
  <si>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</si>
  <si>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</si>
  <si>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</si>
  <si>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</si>
  <si>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</si>
  <si>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</si>
  <si>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</si>
  <si>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</si>
  <si>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</si>
  <si>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</si>
  <si>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</si>
  <si>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</si>
  <si>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</si>
  <si>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</si>
  <si>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</si>
  <si>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</si>
  <si>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</si>
  <si>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</si>
  <si>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</si>
  <si>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</si>
  <si>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</si>
  <si>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</si>
  <si>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</si>
  <si>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</si>
  <si>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</si>
  <si>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</si>
  <si>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</si>
  <si>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</si>
  <si>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</si>
  <si>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</si>
  <si>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</si>
  <si>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</si>
  <si>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</si>
  <si>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</si>
  <si>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</si>
  <si>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</si>
  <si>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</si>
  <si>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</si>
  <si>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</si>
  <si>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</si>
  <si>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</si>
  <si>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</si>
  <si>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</si>
  <si>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</si>
  <si>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</si>
  <si>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</si>
  <si>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</si>
  <si>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</si>
  <si>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</si>
  <si>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</si>
  <si>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</si>
  <si>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</si>
  <si>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</si>
  <si>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</si>
  <si>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</si>
  <si>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</si>
  <si>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</si>
  <si>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</si>
  <si>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</si>
  <si>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</si>
  <si>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</si>
  <si>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</si>
  <si>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</si>
  <si>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</si>
  <si>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</si>
  <si>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</si>
  <si>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</si>
  <si>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</si>
  <si>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</si>
  <si>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</si>
  <si>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</si>
  <si>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</si>
  <si>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</si>
  <si>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</si>
  <si>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</si>
  <si>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</si>
  <si>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</si>
  <si>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</si>
  <si>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</si>
  <si>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</si>
  <si>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</si>
  <si>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</si>
  <si>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</si>
  <si>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</si>
  <si>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</si>
  <si>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</si>
  <si>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</si>
  <si>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</si>
  <si>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</si>
  <si>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</si>
  <si>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</si>
  <si>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</si>
  <si>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</si>
  <si>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</si>
  <si>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</si>
  <si>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</si>
  <si>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</si>
  <si>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</si>
  <si>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</si>
  <si>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</si>
  <si>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</si>
  <si>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</si>
  <si>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</si>
  <si>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</si>
  <si>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</si>
  <si>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</si>
  <si>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</si>
  <si>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</si>
  <si>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</si>
  <si>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</si>
  <si>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</si>
  <si>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</si>
  <si>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</si>
  <si>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</si>
  <si>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</si>
  <si>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</si>
  <si>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</si>
  <si>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</si>
  <si>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</si>
  <si>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</si>
  <si>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</si>
  <si>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</si>
  <si>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</si>
  <si>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</si>
  <si>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</si>
  <si>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</si>
  <si>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</si>
  <si>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</si>
  <si>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</si>
  <si>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</si>
  <si>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</si>
  <si>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</si>
  <si>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</si>
  <si>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</si>
  <si>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</si>
  <si>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</si>
  <si>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</si>
  <si>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</si>
  <si>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</si>
  <si>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</si>
  <si>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</si>
  <si>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</si>
  <si>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</si>
  <si>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</si>
  <si>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</si>
  <si>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</si>
  <si>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</si>
  <si>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</si>
  <si>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</si>
  <si>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</si>
  <si>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</si>
  <si>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</si>
  <si>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</si>
  <si>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</si>
  <si>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</si>
  <si>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</si>
  <si>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</si>
  <si>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</si>
  <si>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</si>
  <si>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</si>
  <si>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</si>
  <si>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</si>
  <si>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</si>
  <si>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</si>
  <si>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</si>
  <si>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</si>
  <si>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</si>
  <si>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</si>
  <si>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</si>
  <si>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</si>
  <si>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</si>
  <si>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</si>
  <si>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</si>
  <si>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</si>
  <si>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</si>
  <si>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</si>
  <si>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</si>
  <si>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</si>
  <si>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</si>
  <si>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</si>
  <si>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</si>
  <si>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</si>
  <si>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</si>
  <si>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</si>
  <si>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</si>
  <si>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</si>
  <si>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</si>
  <si>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</si>
  <si>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</si>
  <si>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</si>
  <si>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</si>
  <si>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</si>
  <si>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</si>
  <si>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</si>
  <si>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</si>
  <si>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</si>
  <si>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</si>
  <si>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</si>
  <si>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</si>
  <si>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</si>
  <si>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</si>
  <si>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</si>
  <si>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</si>
  <si>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</si>
  <si>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</si>
  <si>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</si>
  <si>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</si>
  <si>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</si>
  <si>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</si>
  <si>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</si>
  <si>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</si>
  <si>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</si>
  <si>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</si>
  <si>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</si>
  <si>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</si>
  <si>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</si>
  <si>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</si>
  <si>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</si>
  <si>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</si>
  <si>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</si>
  <si>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</si>
  <si>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</si>
  <si>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</si>
  <si>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</si>
  <si>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</si>
  <si>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</si>
  <si>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</si>
  <si>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</si>
  <si>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</si>
  <si>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</si>
  <si>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</si>
  <si>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</si>
  <si>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</si>
  <si>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</si>
  <si>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</si>
  <si>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</si>
  <si>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</si>
  <si>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</si>
  <si>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</si>
  <si>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</si>
  <si>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</si>
  <si>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</si>
  <si>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</si>
  <si>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</si>
  <si>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</si>
  <si>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</si>
  <si>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</si>
  <si>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</si>
  <si>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</si>
  <si>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</si>
  <si>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</si>
  <si>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</si>
  <si>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</si>
  <si>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</si>
  <si>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</si>
  <si>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</si>
  <si>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</si>
  <si>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</si>
  <si>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</si>
  <si>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</si>
  <si>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</si>
  <si>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</si>
  <si>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</si>
  <si>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</si>
  <si>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</si>
  <si>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</si>
  <si>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</si>
  <si>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</si>
  <si>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</si>
  <si>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</si>
  <si>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</si>
  <si>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</si>
  <si>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</si>
  <si>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</si>
  <si>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</si>
  <si>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</si>
  <si>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</si>
  <si>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</si>
  <si>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</si>
  <si>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</si>
  <si>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</si>
  <si>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</si>
  <si>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</si>
  <si>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</si>
  <si>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</si>
  <si>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</si>
  <si>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</si>
  <si>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</si>
  <si>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</si>
  <si>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</si>
  <si>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</si>
  <si>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</si>
  <si>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</si>
  <si>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</si>
  <si>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</si>
  <si>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</si>
  <si>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</si>
  <si>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</si>
  <si>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</si>
  <si>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</si>
  <si>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</si>
  <si>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</si>
  <si>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</si>
  <si>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</si>
  <si>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</si>
  <si>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</si>
  <si>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</si>
  <si>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</si>
  <si>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</si>
  <si>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</si>
  <si>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</si>
  <si>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</si>
  <si>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</si>
  <si>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</si>
  <si>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</si>
  <si>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</si>
  <si>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</si>
  <si>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</si>
  <si>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</si>
  <si>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</si>
  <si>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</si>
  <si>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</si>
  <si>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</si>
  <si>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</si>
  <si>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</si>
  <si>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</si>
  <si>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</si>
  <si>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</si>
  <si>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</si>
  <si>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</si>
  <si>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</si>
  <si>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</si>
  <si>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</si>
  <si>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</si>
  <si>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</si>
  <si>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</si>
  <si>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</si>
  <si>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</si>
  <si>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</si>
  <si>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</si>
  <si>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</si>
  <si>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</si>
  <si>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</si>
  <si>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</si>
  <si>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</si>
  <si>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</si>
  <si>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</si>
  <si>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</si>
  <si>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</si>
  <si>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</si>
  <si>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</si>
  <si>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</si>
  <si>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</si>
  <si>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</si>
  <si>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</si>
  <si>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</si>
  <si>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</si>
  <si>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</si>
  <si>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</si>
  <si>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</si>
  <si>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</si>
  <si>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</si>
  <si>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</si>
  <si>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</si>
  <si>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</si>
  <si>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</si>
  <si>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</si>
  <si>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</si>
  <si>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</si>
  <si>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</si>
  <si>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</si>
  <si>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</si>
  <si>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</si>
  <si>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</si>
  <si>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</si>
  <si>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</si>
  <si>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</si>
  <si>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</si>
  <si>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</si>
  <si>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</si>
  <si>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</si>
  <si>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</si>
  <si>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</si>
  <si>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</si>
  <si>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</si>
  <si>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</si>
  <si>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</si>
  <si>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</si>
  <si>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</si>
  <si>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</si>
  <si>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</si>
  <si>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</si>
  <si>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</si>
  <si>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</si>
  <si>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</si>
  <si>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</si>
  <si>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</si>
  <si>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</si>
  <si>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</si>
  <si>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</si>
  <si>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</si>
  <si>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</si>
  <si>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</si>
  <si>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</si>
  <si>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</si>
  <si>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</si>
  <si>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</si>
  <si>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</si>
  <si>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</si>
  <si>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</si>
  <si>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</si>
  <si>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</si>
  <si>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</si>
  <si>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</si>
  <si>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</si>
  <si>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</si>
  <si>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</si>
  <si>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</si>
  <si>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</si>
  <si>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</si>
  <si>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</si>
  <si>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</si>
  <si>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</si>
  <si>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</si>
  <si>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</si>
  <si>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</si>
  <si>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</si>
  <si>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</si>
  <si>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</si>
  <si>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</si>
  <si>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</si>
  <si>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</si>
  <si>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</si>
  <si>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</si>
  <si>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</si>
  <si>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</si>
  <si>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</si>
  <si>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</si>
  <si>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</si>
  <si>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</si>
  <si>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</si>
  <si>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</si>
  <si>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</si>
  <si>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</si>
  <si>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</si>
  <si>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</si>
  <si>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</si>
  <si>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</si>
  <si>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</si>
  <si>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</si>
  <si>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</si>
  <si>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</si>
  <si>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</si>
  <si>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</si>
  <si>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</si>
  <si>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</si>
  <si>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</si>
  <si>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</si>
  <si>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</si>
  <si>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</si>
  <si>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</si>
  <si>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</si>
  <si>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</si>
  <si>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</si>
  <si>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</si>
  <si>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</si>
  <si>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</si>
  <si>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</si>
  <si>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</si>
  <si>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</si>
  <si>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</si>
  <si>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</si>
  <si>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</si>
  <si>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</si>
  <si>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</si>
  <si>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</si>
  <si>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</si>
  <si>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</si>
  <si>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</si>
  <si>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</si>
  <si>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</si>
  <si>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</si>
  <si>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</si>
  <si>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</si>
  <si>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</si>
  <si>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</si>
  <si>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</si>
  <si>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</si>
  <si>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</si>
  <si>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</si>
  <si>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</si>
  <si>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</si>
  <si>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</si>
  <si>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</si>
  <si>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</si>
  <si>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</si>
  <si>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</si>
  <si>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</si>
  <si>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</si>
  <si>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</si>
  <si>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</si>
  <si>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</si>
  <si>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</si>
  <si>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</si>
  <si>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</si>
  <si>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</si>
  <si>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</si>
  <si>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</si>
  <si>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</si>
  <si>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</si>
  <si>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</si>
  <si>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</si>
  <si>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</si>
  <si>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</si>
  <si>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</si>
  <si>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</si>
  <si>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</si>
  <si>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</si>
  <si>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</si>
  <si>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</si>
  <si>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</si>
  <si>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</si>
  <si>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</si>
  <si>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</si>
  <si>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</si>
  <si>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</si>
  <si>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</si>
  <si>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</si>
  <si>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</si>
  <si>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</si>
  <si>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</si>
  <si>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</si>
  <si>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</si>
  <si>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</si>
  <si>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</si>
  <si>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</si>
  <si>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</si>
  <si>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</si>
  <si>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</si>
  <si>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</si>
  <si>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</si>
  <si>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</si>
  <si>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</si>
  <si>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</si>
  <si>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</si>
  <si>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</si>
  <si>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</si>
  <si>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</si>
  <si>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</si>
  <si>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</si>
  <si>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</si>
  <si>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</si>
  <si>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</si>
  <si>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</si>
  <si>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</si>
  <si>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</si>
  <si>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</si>
  <si>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</si>
  <si>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</si>
  <si>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</si>
  <si>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</si>
  <si>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</si>
  <si>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</si>
  <si>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</si>
  <si>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</si>
  <si>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</si>
  <si>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</si>
  <si>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</si>
  <si>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</si>
  <si>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</si>
  <si>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</si>
  <si>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</si>
  <si>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</si>
  <si>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</si>
  <si>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</si>
  <si>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</si>
  <si>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</si>
  <si>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</si>
  <si>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</si>
  <si>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</si>
  <si>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</si>
  <si>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</si>
  <si>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</si>
  <si>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</si>
  <si>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</si>
  <si>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</si>
  <si>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</si>
  <si>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</si>
  <si>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</si>
  <si>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</si>
  <si>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</si>
  <si>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</si>
  <si>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</si>
  <si>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</si>
  <si>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</si>
  <si>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</si>
  <si>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</si>
  <si>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</si>
  <si>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</si>
  <si>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</si>
  <si>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</si>
  <si>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</si>
  <si>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</si>
  <si>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</si>
  <si>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</si>
  <si>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</si>
  <si>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</si>
  <si>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</si>
  <si>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</si>
  <si>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</si>
  <si>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</si>
  <si>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</si>
  <si>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</si>
  <si>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</si>
  <si>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</si>
  <si>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</si>
  <si>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</si>
  <si>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</si>
  <si>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</si>
  <si>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</si>
  <si>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</si>
  <si>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</si>
  <si>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</si>
  <si>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</si>
  <si>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</si>
  <si>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</si>
  <si>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</si>
  <si>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</si>
  <si>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</si>
  <si>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</si>
  <si>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</si>
  <si>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</si>
  <si>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</si>
  <si>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</si>
  <si>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</si>
  <si>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</si>
  <si>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</si>
  <si>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</si>
  <si>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</si>
  <si>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</si>
  <si>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</si>
  <si>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</si>
  <si>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</si>
  <si>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</si>
  <si>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</si>
  <si>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</si>
  <si>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</si>
  <si>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</si>
  <si>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</si>
  <si>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</si>
  <si>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</si>
  <si>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</si>
  <si>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</si>
  <si>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</si>
  <si>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</si>
  <si>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</si>
  <si>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</si>
  <si>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</si>
  <si>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</si>
  <si>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</si>
  <si>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</si>
  <si>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</si>
  <si>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</si>
  <si>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</si>
  <si>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</si>
  <si>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</si>
  <si>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</si>
  <si>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</si>
  <si>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</si>
  <si>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</si>
  <si>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</si>
  <si>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</si>
  <si>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</si>
  <si>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</si>
  <si>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</si>
  <si>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</si>
  <si>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</si>
  <si>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</si>
  <si>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</si>
  <si>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</si>
  <si>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</si>
  <si>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</si>
  <si>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</si>
  <si>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</si>
  <si>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</si>
  <si>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</si>
  <si>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</si>
  <si>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</si>
  <si>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</si>
  <si>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</si>
  <si>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</si>
  <si>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</si>
  <si>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</si>
  <si>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</si>
  <si>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</si>
  <si>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</si>
  <si>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</si>
  <si>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</si>
  <si>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</si>
  <si>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</si>
  <si>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</si>
  <si>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</si>
  <si>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</si>
  <si>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</si>
  <si>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</si>
  <si>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</si>
  <si>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</si>
  <si>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</si>
  <si>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</si>
  <si>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</si>
  <si>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</si>
  <si>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</si>
  <si>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</si>
  <si>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</si>
  <si>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</si>
  <si>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</si>
  <si>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</si>
  <si>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</si>
  <si>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</si>
  <si>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</si>
  <si>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</si>
  <si>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</si>
  <si>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</si>
  <si>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</si>
  <si>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</si>
  <si>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</si>
  <si>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</si>
  <si>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</si>
  <si>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</si>
  <si>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</si>
  <si>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</si>
  <si>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</si>
  <si>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</si>
  <si>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</si>
  <si>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</si>
  <si>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</si>
  <si>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</si>
  <si>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</si>
  <si>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</si>
  <si>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</si>
  <si>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</si>
  <si>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</si>
  <si>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</si>
  <si>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</si>
  <si>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</si>
  <si>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</si>
  <si>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</si>
  <si>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</si>
  <si>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</si>
  <si>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</si>
  <si>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</si>
  <si>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</si>
  <si>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</si>
  <si>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</si>
  <si>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</si>
  <si>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</si>
  <si>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</si>
  <si>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</si>
  <si>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</si>
  <si>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</si>
  <si>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</si>
  <si>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</si>
  <si>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</si>
  <si>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</si>
  <si>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</si>
  <si>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</si>
  <si>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</si>
  <si>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</si>
  <si>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</si>
  <si>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</si>
  <si>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</si>
  <si>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</si>
  <si>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</si>
  <si>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</si>
  <si>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</si>
  <si>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</si>
  <si>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</si>
  <si>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</si>
  <si>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</si>
  <si>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</si>
  <si>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</si>
  <si>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</si>
  <si>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</si>
  <si>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</si>
  <si>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</si>
  <si>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</si>
  <si>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</si>
  <si>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</si>
  <si>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</si>
  <si>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</si>
  <si>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</si>
  <si>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</si>
  <si>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</si>
  <si>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</si>
  <si>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</si>
  <si>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</si>
  <si>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</si>
  <si>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</si>
  <si>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</si>
  <si>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</si>
  <si>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</si>
  <si>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</si>
  <si>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</si>
  <si>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</si>
  <si>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</si>
  <si>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</si>
  <si>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</si>
  <si>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</si>
  <si>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</si>
  <si>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</si>
  <si>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</si>
  <si>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</si>
  <si>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</si>
  <si>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</si>
  <si>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</si>
  <si>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</si>
  <si>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</si>
  <si>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</si>
  <si>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</si>
  <si>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</si>
  <si>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</si>
  <si>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</si>
  <si>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</si>
  <si>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</si>
  <si>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</si>
  <si>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</si>
  <si>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</si>
  <si>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</si>
  <si>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</si>
  <si>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</si>
  <si>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</si>
  <si>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</si>
  <si>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</si>
  <si>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</si>
  <si>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</si>
  <si>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</si>
  <si>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</si>
  <si>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</si>
  <si>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</si>
  <si>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</si>
  <si>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</si>
  <si>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</si>
  <si>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</si>
  <si>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</si>
  <si>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</si>
  <si>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</si>
  <si>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</si>
  <si>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</si>
  <si>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</si>
  <si>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</si>
  <si>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</si>
  <si>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</si>
  <si>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</si>
  <si>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</si>
  <si>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</si>
  <si>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</si>
  <si>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</si>
  <si>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</si>
  <si>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</si>
  <si>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</si>
  <si>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</si>
  <si>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</si>
  <si>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</si>
  <si>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</si>
  <si>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</si>
  <si>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</si>
  <si>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</si>
  <si>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</si>
  <si>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</si>
  <si>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</si>
  <si>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</si>
  <si>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</si>
  <si>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</si>
  <si>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</si>
  <si>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</si>
  <si>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</si>
  <si>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</si>
  <si>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</si>
  <si>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</si>
  <si>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</si>
  <si>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</si>
  <si>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</si>
  <si>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</si>
  <si>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</si>
  <si>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</si>
  <si>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</si>
  <si>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</si>
  <si>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</si>
  <si>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</si>
  <si>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</si>
  <si>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</si>
  <si>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</si>
  <si>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</si>
  <si>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</si>
  <si>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</si>
  <si>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</si>
  <si>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</si>
  <si>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</si>
  <si>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</si>
  <si>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</si>
  <si>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</si>
  <si>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</si>
  <si>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</si>
  <si>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</si>
  <si>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</si>
  <si>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</si>
  <si>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</si>
  <si>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</si>
  <si>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</si>
  <si>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</si>
  <si>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</si>
  <si>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</si>
  <si>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</si>
  <si>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</si>
  <si>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</si>
  <si>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</si>
  <si>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</si>
  <si>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</si>
  <si>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</si>
  <si>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</si>
  <si>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</si>
  <si>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</si>
  <si>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</si>
  <si>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</si>
  <si>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</si>
  <si>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</si>
  <si>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</si>
  <si>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</si>
  <si>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</si>
  <si>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</si>
  <si>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</si>
  <si>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</si>
  <si>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</si>
  <si>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</si>
  <si>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</si>
  <si>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</si>
  <si>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</si>
  <si>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</si>
  <si>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</si>
  <si>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</si>
  <si>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</si>
  <si>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</si>
  <si>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</si>
  <si>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</si>
  <si>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</si>
  <si>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</si>
  <si>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</si>
  <si>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</si>
  <si>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</si>
  <si>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</si>
  <si>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</si>
  <si>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</si>
  <si>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</si>
  <si>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</si>
  <si>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</si>
  <si>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</si>
  <si>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</si>
  <si>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</si>
  <si>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</si>
  <si>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</si>
  <si>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</si>
  <si>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</si>
  <si>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</si>
  <si>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</si>
  <si>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</si>
  <si>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</si>
  <si>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</si>
  <si>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</si>
  <si>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</si>
  <si>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</si>
  <si>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</si>
  <si>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</si>
  <si>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</si>
  <si>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</si>
  <si>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</si>
  <si>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</si>
  <si>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</si>
  <si>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</si>
  <si>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</si>
  <si>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</si>
  <si>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</si>
  <si>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</si>
  <si>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</si>
  <si>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</si>
  <si>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</si>
  <si>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</si>
  <si>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</si>
  <si>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</si>
  <si>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</si>
  <si>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</si>
  <si>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</si>
  <si>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</si>
  <si>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</si>
  <si>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</si>
  <si>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</si>
  <si>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</si>
  <si>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</si>
  <si>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</si>
  <si>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</si>
  <si>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</si>
  <si>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</si>
  <si>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</si>
  <si>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</si>
  <si>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</si>
  <si>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</si>
  <si>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</si>
  <si>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</si>
  <si>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</si>
  <si>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</si>
  <si>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</si>
  <si>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</si>
  <si>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</si>
  <si>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</si>
  <si>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</si>
  <si>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</si>
  <si>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</si>
  <si>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</si>
  <si>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</si>
  <si>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</si>
  <si>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</si>
  <si>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</si>
  <si>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</si>
  <si>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</si>
  <si>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</si>
  <si>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</si>
  <si>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</si>
  <si>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</si>
  <si>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</si>
  <si>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</si>
  <si>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</si>
  <si>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</si>
  <si>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</si>
  <si>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</si>
  <si>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</si>
  <si>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</si>
  <si>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</si>
  <si>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</si>
  <si>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</si>
  <si>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</si>
  <si>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</si>
  <si>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</si>
  <si>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</si>
  <si>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</si>
  <si>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</si>
  <si>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</si>
  <si>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</si>
  <si>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</si>
  <si>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</si>
  <si>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</si>
  <si>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</si>
  <si>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</si>
  <si>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</si>
  <si>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</si>
  <si>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</si>
  <si>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</si>
  <si>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</si>
  <si>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</si>
  <si>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</si>
  <si>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</si>
  <si>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</si>
  <si>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</si>
  <si>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</si>
  <si>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</si>
  <si>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</si>
  <si>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</si>
  <si>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</si>
  <si>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</si>
  <si>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</si>
  <si>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</si>
  <si>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</si>
  <si>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</si>
  <si>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</si>
  <si>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</si>
  <si>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</si>
  <si>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</si>
  <si>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</si>
  <si>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</si>
  <si>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</si>
  <si>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</si>
  <si>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</si>
  <si>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</si>
  <si>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</si>
  <si>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</si>
  <si>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</si>
  <si>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</si>
  <si>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</si>
  <si>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</si>
  <si>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</si>
  <si>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</si>
  <si>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</si>
  <si>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</si>
  <si>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</si>
  <si>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</si>
  <si>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</si>
  <si>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</si>
  <si>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</si>
  <si>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</si>
  <si>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</si>
  <si>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</si>
  <si>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</si>
  <si>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</si>
  <si>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</si>
  <si>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</si>
  <si>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</si>
  <si>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</si>
  <si>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</si>
  <si>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</si>
  <si>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</si>
  <si>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</si>
  <si>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</si>
  <si>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</si>
  <si>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</si>
  <si>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</si>
  <si>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</si>
  <si>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</si>
  <si>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</si>
  <si>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</si>
  <si>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</si>
  <si>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</si>
  <si>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</si>
  <si>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</si>
  <si>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</si>
  <si>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</si>
  <si>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</si>
  <si>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</si>
  <si>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</si>
  <si>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</si>
  <si>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</si>
  <si>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</si>
  <si>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</si>
  <si>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</si>
  <si>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</si>
  <si>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</si>
  <si>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</si>
  <si>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</si>
  <si>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</si>
  <si>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</si>
  <si>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</si>
  <si>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</si>
  <si>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</si>
  <si>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</si>
  <si>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</si>
  <si>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</si>
  <si>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</si>
  <si>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</si>
  <si>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</si>
  <si>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</si>
  <si>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</si>
  <si>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</si>
  <si>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</si>
  <si>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</si>
  <si>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</si>
  <si>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</si>
  <si>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</si>
  <si>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</si>
  <si>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</si>
  <si>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</si>
  <si>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</si>
  <si>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</si>
  <si>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</si>
  <si>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</si>
  <si>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</si>
  <si>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</si>
  <si>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</si>
  <si>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</si>
  <si>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</si>
  <si>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</si>
  <si>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</si>
  <si>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</si>
  <si>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</si>
  <si>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</si>
  <si>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</si>
  <si>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</si>
  <si>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</si>
  <si>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</si>
  <si>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</si>
  <si>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</si>
  <si>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</si>
  <si>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</si>
  <si>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</si>
  <si>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</si>
  <si>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</si>
  <si>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</si>
  <si>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</si>
  <si>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</si>
  <si>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</si>
  <si>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</si>
  <si>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</si>
  <si>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</si>
  <si>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</si>
  <si>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</si>
  <si>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</si>
  <si>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</si>
  <si>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</si>
  <si>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</si>
  <si>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</si>
  <si>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</si>
  <si>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</si>
  <si>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</si>
  <si>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</si>
  <si>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</si>
  <si>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</si>
  <si>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</si>
  <si>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</si>
  <si>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</si>
  <si>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</si>
  <si>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</si>
  <si>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</si>
  <si>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</si>
  <si>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</si>
  <si>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</si>
  <si>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</si>
  <si>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</si>
  <si>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</si>
  <si>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</si>
  <si>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</si>
  <si>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</si>
  <si>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</si>
  <si>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</si>
  <si>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</si>
  <si>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</si>
  <si>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</si>
  <si>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</si>
  <si>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</si>
  <si>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</si>
  <si>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</si>
  <si>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</si>
  <si>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</si>
  <si>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</si>
  <si>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</si>
  <si>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</si>
  <si>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</si>
  <si>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</si>
  <si>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</si>
  <si>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</si>
  <si>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</si>
  <si>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</si>
  <si>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</si>
  <si>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</si>
  <si>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</si>
  <si>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</si>
  <si>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</si>
  <si>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</si>
  <si>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</si>
  <si>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</si>
  <si>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</si>
  <si>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</si>
  <si>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</si>
  <si>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</si>
  <si>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</si>
  <si>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</si>
  <si>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</si>
  <si>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</si>
  <si>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</si>
  <si>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</si>
  <si>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</si>
  <si>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</si>
  <si>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</si>
  <si>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</si>
  <si>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</si>
  <si>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</si>
  <si>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</si>
  <si>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</si>
  <si>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</si>
  <si>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</si>
  <si>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</si>
  <si>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</si>
  <si>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</si>
  <si>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</si>
  <si>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</si>
  <si>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</si>
  <si>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</si>
  <si>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</si>
  <si>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</si>
  <si>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</si>
  <si>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</si>
  <si>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</si>
  <si>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</si>
  <si>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</si>
  <si>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</si>
  <si>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</si>
  <si>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</si>
  <si>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</si>
  <si>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</si>
  <si>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</si>
  <si>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</si>
  <si>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</si>
  <si>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</si>
  <si>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</si>
  <si>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</si>
  <si>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</si>
  <si>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</si>
  <si>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</si>
  <si>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</si>
  <si>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</si>
  <si>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</si>
  <si>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</si>
  <si>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</si>
  <si>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</si>
  <si>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</si>
  <si>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</si>
  <si>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</si>
  <si>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</si>
  <si>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</si>
  <si>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</si>
  <si>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</si>
  <si>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</si>
  <si>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</si>
  <si>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</si>
  <si>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</si>
  <si>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</si>
  <si>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</si>
  <si>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</si>
  <si>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</si>
  <si>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</si>
  <si>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</si>
  <si>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</si>
  <si>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</si>
  <si>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</si>
  <si>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</si>
  <si>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</si>
  <si>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</si>
  <si>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</si>
  <si>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</si>
  <si>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</si>
  <si>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</si>
  <si>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</si>
  <si>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</si>
  <si>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</si>
  <si>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</si>
  <si>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</si>
  <si>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</si>
  <si>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</si>
  <si>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</si>
  <si>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</si>
  <si>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</si>
  <si>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</si>
  <si>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</si>
  <si>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</si>
  <si>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</si>
  <si>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</si>
  <si>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</si>
  <si>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</si>
  <si>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</si>
  <si>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</si>
  <si>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</si>
  <si>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</si>
  <si>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</si>
  <si>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</si>
  <si>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</si>
  <si>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</si>
  <si>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</si>
  <si>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</si>
  <si>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</si>
  <si>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</si>
  <si>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</si>
  <si>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</si>
  <si>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</si>
  <si>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</si>
  <si>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</si>
  <si>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</si>
  <si>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</si>
  <si>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</si>
  <si>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</si>
  <si>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</si>
  <si>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</si>
  <si>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</si>
  <si>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</si>
  <si>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</si>
  <si>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</si>
  <si>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</si>
  <si>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</si>
  <si>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</si>
  <si>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</si>
  <si>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</si>
  <si>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</si>
  <si>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</si>
  <si>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</si>
  <si>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</si>
  <si>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</si>
  <si>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</si>
  <si>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</si>
  <si>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</si>
  <si>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</si>
  <si>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</si>
  <si>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</si>
  <si>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</si>
  <si>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</si>
  <si>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</si>
  <si>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</si>
  <si>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</si>
  <si>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</si>
  <si>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</si>
  <si>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</si>
  <si>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</si>
  <si>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</si>
  <si>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</si>
  <si>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</si>
  <si>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</si>
  <si>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</si>
  <si>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</si>
  <si>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</si>
  <si>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</si>
  <si>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</si>
  <si>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</si>
  <si>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</si>
  <si>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</si>
  <si>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</si>
  <si>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</si>
  <si>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</si>
  <si>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</si>
  <si>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</si>
  <si>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</si>
  <si>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</si>
  <si>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</si>
  <si>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</si>
  <si>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</si>
  <si>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</si>
  <si>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</si>
  <si>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</si>
  <si>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</si>
  <si>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</si>
  <si>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</si>
  <si>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</si>
  <si>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</si>
  <si>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</si>
  <si>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</si>
  <si>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</si>
  <si>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</si>
  <si>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</si>
  <si>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</si>
  <si>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</si>
  <si>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</si>
  <si>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</si>
  <si>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</si>
  <si>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</si>
  <si>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</si>
  <si>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</si>
  <si>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</si>
  <si>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</si>
  <si>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</si>
  <si>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</si>
  <si>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</si>
  <si>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</si>
  <si>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</si>
  <si>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</si>
  <si>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</si>
  <si>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</si>
  <si>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</si>
  <si>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</si>
  <si>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</si>
  <si>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</si>
  <si>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</si>
  <si>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</si>
  <si>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</si>
  <si>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</si>
  <si>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</si>
  <si>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</si>
  <si>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</si>
  <si>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</si>
  <si>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</si>
  <si>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</si>
  <si>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</si>
  <si>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</si>
  <si>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</si>
  <si>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</si>
  <si>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</si>
  <si>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</si>
  <si>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</si>
  <si>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</si>
  <si>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</si>
  <si>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</si>
  <si>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</si>
  <si>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</si>
  <si>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</si>
  <si>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</si>
  <si>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</si>
  <si>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</si>
  <si>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</si>
  <si>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</si>
  <si>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</si>
  <si>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</si>
  <si>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</si>
  <si>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</si>
  <si>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</si>
  <si>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</si>
  <si>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</si>
  <si>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</si>
  <si>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</si>
  <si>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</si>
  <si>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</si>
  <si>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</si>
  <si>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</si>
  <si>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</si>
  <si>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</si>
  <si>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</si>
  <si>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</si>
  <si>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</si>
  <si>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</si>
  <si>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</si>
  <si>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</si>
  <si>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</si>
  <si>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</si>
  <si>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</si>
  <si>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</si>
  <si>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</si>
  <si>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</si>
  <si>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</si>
  <si>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</si>
  <si>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</si>
  <si>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</si>
  <si>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</si>
  <si>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</si>
  <si>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</si>
  <si>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</si>
  <si>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</si>
  <si>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</si>
  <si>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</si>
  <si>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</si>
  <si>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</si>
  <si>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</si>
  <si>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</si>
  <si>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</si>
  <si>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</si>
  <si>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</si>
  <si>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</si>
  <si>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</si>
  <si>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</si>
  <si>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</si>
  <si>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</si>
  <si>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</si>
  <si>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</si>
  <si>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</si>
  <si>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</si>
  <si>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</si>
  <si>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</si>
  <si>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</si>
  <si>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</si>
  <si>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</si>
  <si>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</si>
  <si>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</si>
  <si>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</si>
  <si>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</si>
  <si>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</si>
  <si>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</si>
  <si>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</si>
  <si>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</si>
  <si>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</si>
  <si>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</si>
  <si>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</si>
  <si>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</si>
  <si>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</si>
  <si>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</si>
  <si>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</si>
  <si>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</si>
  <si>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</si>
  <si>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</si>
  <si>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</si>
  <si>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</si>
  <si>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</si>
  <si>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</si>
  <si>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</si>
  <si>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</si>
  <si>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</si>
  <si>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</si>
  <si>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</si>
  <si>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</si>
  <si>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</si>
  <si>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</si>
  <si>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</si>
  <si>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</si>
  <si>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</si>
  <si>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</si>
  <si>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</si>
  <si>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</si>
  <si>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</si>
  <si>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</si>
  <si>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</si>
  <si>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</si>
  <si>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</si>
  <si>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</si>
  <si>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</si>
  <si>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</si>
  <si>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</si>
  <si>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</si>
  <si>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</si>
  <si>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</si>
  <si>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</si>
  <si>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</si>
  <si>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</si>
  <si>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</si>
  <si>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</si>
  <si>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</si>
  <si>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</si>
  <si>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</si>
  <si>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</si>
  <si>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</si>
  <si>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</si>
  <si>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</si>
  <si>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</si>
  <si>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</si>
  <si>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</si>
  <si>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</si>
  <si>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</si>
  <si>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</si>
  <si>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</si>
  <si>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</si>
  <si>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</si>
  <si>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</si>
  <si>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</si>
  <si>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</si>
  <si>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</si>
  <si>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</si>
  <si>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</si>
  <si>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</si>
  <si>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</si>
  <si>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</si>
  <si>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</si>
  <si>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</si>
  <si>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</si>
  <si>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</si>
  <si>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</si>
  <si>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</si>
  <si>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</si>
  <si>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</si>
  <si>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</si>
  <si>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</si>
  <si>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</si>
  <si>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</si>
  <si>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</si>
  <si>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</si>
  <si>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</si>
  <si>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</si>
  <si>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</si>
  <si>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</si>
  <si>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</si>
  <si>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</si>
  <si>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</si>
  <si>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</si>
  <si>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</si>
  <si>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</si>
  <si>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</si>
  <si>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</si>
  <si>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</si>
  <si>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</si>
  <si>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</si>
  <si>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</si>
  <si>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</si>
  <si>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</si>
  <si>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</si>
  <si>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</si>
  <si>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</si>
  <si>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</si>
  <si>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</si>
  <si>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</si>
  <si>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</si>
  <si>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</si>
  <si>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</si>
  <si>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</si>
  <si>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</si>
  <si>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</si>
  <si>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</si>
  <si>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</si>
  <si>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</si>
  <si>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</si>
  <si>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</si>
  <si>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</si>
  <si>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</si>
  <si>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</si>
  <si>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</si>
  <si>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</si>
  <si>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</si>
  <si>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</si>
  <si>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</si>
  <si>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</si>
  <si>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</si>
  <si>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</si>
  <si>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</si>
  <si>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</si>
  <si>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</si>
  <si>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</si>
  <si>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</si>
  <si>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</si>
  <si>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</si>
  <si>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</si>
  <si>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</si>
  <si>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</si>
  <si>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</si>
  <si>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</si>
  <si>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</si>
  <si>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</si>
  <si>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</si>
  <si>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</si>
  <si>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</si>
  <si>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</si>
  <si>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</si>
  <si>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</si>
  <si>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</si>
  <si>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</si>
  <si>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</si>
  <si>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</si>
  <si>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</si>
  <si>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</si>
  <si>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</si>
  <si>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</si>
  <si>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</si>
  <si>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</si>
  <si>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</si>
  <si>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</si>
  <si>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</si>
  <si>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</si>
  <si>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</si>
  <si>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</si>
  <si>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</si>
  <si>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</si>
  <si>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</si>
  <si>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</si>
  <si>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</si>
  <si>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</si>
  <si>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</si>
  <si>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</si>
  <si>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</si>
  <si>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</si>
  <si>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</si>
  <si>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</si>
  <si>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</si>
  <si>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</si>
  <si>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</si>
  <si>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</si>
  <si>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</si>
  <si>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</si>
  <si>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</si>
  <si>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</si>
  <si>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</si>
  <si>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</si>
  <si>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</si>
  <si>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</si>
  <si>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</si>
  <si>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</si>
  <si>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</si>
  <si>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</si>
  <si>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</si>
  <si>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</si>
  <si>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</si>
  <si>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</si>
  <si>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</si>
  <si>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</si>
  <si>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</si>
  <si>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</si>
  <si>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</si>
  <si>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</si>
  <si>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</si>
  <si>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</si>
  <si>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</si>
  <si>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</si>
  <si>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</si>
  <si>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</si>
  <si>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</si>
  <si>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</si>
  <si>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</si>
  <si>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</si>
  <si>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</si>
  <si>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</si>
  <si>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</si>
  <si>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</si>
  <si>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</si>
  <si>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</si>
  <si>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</si>
  <si>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</si>
  <si>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</si>
  <si>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</si>
  <si>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</si>
  <si>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</si>
  <si>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</si>
  <si>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</si>
  <si>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</si>
  <si>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</si>
  <si>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</si>
  <si>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</si>
  <si>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</si>
  <si>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</si>
  <si>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</si>
  <si>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</si>
  <si>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</si>
  <si>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</si>
  <si>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</si>
  <si>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</si>
  <si>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</si>
  <si>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</si>
  <si>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</si>
  <si>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</si>
  <si>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</si>
  <si>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</si>
  <si>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</si>
  <si>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</si>
  <si>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</si>
  <si>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</si>
  <si>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</si>
  <si>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</si>
  <si>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</si>
  <si>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</si>
  <si>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</si>
  <si>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</si>
  <si>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</si>
  <si>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</si>
  <si>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</si>
  <si>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</si>
  <si>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</si>
  <si>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</si>
  <si>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</si>
  <si>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</si>
  <si>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</si>
  <si>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</si>
  <si>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</si>
  <si>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</si>
  <si>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</si>
  <si>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</si>
  <si>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</si>
  <si>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</si>
  <si>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</si>
  <si>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</si>
  <si>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</si>
  <si>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</si>
  <si>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</si>
  <si>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</si>
  <si>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</si>
  <si>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</si>
  <si>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</si>
  <si>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</si>
  <si>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</si>
  <si>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</si>
  <si>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</si>
  <si>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</si>
  <si>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</si>
  <si>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</si>
  <si>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</si>
  <si>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</si>
  <si>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</si>
  <si>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</si>
  <si>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</si>
  <si>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</si>
  <si>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</si>
  <si>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</si>
  <si>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</si>
  <si>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</si>
  <si>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</si>
  <si>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</si>
  <si>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</si>
  <si>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</si>
  <si>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</si>
  <si>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</si>
  <si>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</si>
  <si>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</si>
  <si>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</si>
  <si>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</si>
  <si>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</si>
  <si>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</si>
  <si>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</si>
  <si>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</si>
  <si>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</si>
  <si>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</si>
  <si>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</si>
  <si>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</si>
  <si>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</si>
  <si>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</si>
  <si>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</si>
  <si>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</si>
  <si>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</si>
  <si>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</si>
  <si>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</si>
  <si>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</si>
  <si>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</si>
  <si>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</si>
  <si>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</si>
  <si>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</si>
  <si>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</si>
  <si>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</si>
  <si>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</si>
  <si>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</si>
  <si>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</si>
  <si>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</si>
  <si>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</si>
  <si>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</si>
  <si>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</si>
  <si>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</si>
  <si>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</si>
  <si>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</si>
  <si>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</si>
  <si>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</si>
  <si>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</si>
  <si>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</si>
  <si>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</si>
  <si>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</si>
  <si>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</si>
  <si>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</si>
  <si>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</si>
  <si>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</si>
  <si>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</si>
  <si>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</si>
  <si>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</si>
  <si>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</si>
  <si>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</si>
  <si>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</si>
  <si>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</si>
  <si>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</si>
  <si>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</si>
  <si>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</si>
  <si>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</si>
  <si>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</si>
  <si>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</si>
  <si>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</si>
  <si>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</si>
  <si>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</si>
  <si>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</si>
  <si>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</si>
  <si>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</si>
  <si>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</si>
  <si>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</si>
  <si>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</si>
  <si>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</si>
  <si>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</si>
  <si>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</si>
  <si>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</si>
  <si>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</si>
  <si>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</si>
  <si>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</si>
  <si>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</si>
  <si>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</si>
  <si>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</si>
  <si>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</si>
  <si>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</si>
  <si>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</si>
  <si>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</si>
  <si>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</si>
  <si>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</si>
  <si>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</si>
  <si>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</si>
  <si>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</si>
  <si>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</si>
  <si>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</si>
  <si>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</si>
  <si>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</si>
  <si>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</si>
  <si>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</si>
  <si>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</si>
  <si>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</si>
  <si>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</si>
  <si>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</si>
  <si>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</si>
  <si>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</si>
  <si>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</si>
  <si>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</si>
  <si>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</si>
  <si>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</si>
  <si>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</si>
  <si>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</si>
  <si>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</si>
  <si>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</si>
  <si>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</si>
  <si>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</si>
  <si>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</si>
  <si>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</si>
  <si>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</si>
  <si>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</si>
  <si>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</si>
  <si>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</si>
  <si>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</si>
  <si>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</si>
  <si>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</si>
  <si>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</si>
  <si>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</si>
  <si>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</si>
  <si>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</si>
  <si>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</si>
  <si>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</si>
  <si>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</si>
  <si>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</si>
  <si>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</si>
  <si>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</si>
  <si>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</si>
  <si>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</si>
  <si>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</si>
  <si>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</si>
  <si>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</si>
  <si>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</si>
  <si>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</si>
  <si>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</si>
  <si>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</si>
  <si>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</si>
  <si>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</si>
  <si>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</si>
  <si>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</si>
  <si>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</si>
  <si>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</si>
  <si>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</si>
  <si>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</si>
  <si>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</si>
  <si>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</si>
  <si>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</si>
  <si>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</si>
  <si>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</si>
  <si>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</si>
  <si>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</si>
  <si>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</si>
  <si>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</si>
  <si>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</si>
  <si>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</si>
  <si>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</si>
  <si>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</si>
  <si>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</si>
  <si>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</si>
  <si>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</si>
  <si>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</si>
  <si>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</si>
  <si>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</si>
  <si>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</si>
  <si>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</si>
  <si>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</si>
  <si>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</si>
  <si>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</si>
  <si>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</si>
  <si>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</si>
  <si>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</si>
  <si>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</si>
  <si>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</si>
  <si>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</si>
  <si>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</si>
  <si>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</si>
  <si>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</si>
  <si>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</si>
  <si>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</si>
  <si>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</si>
  <si>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</si>
  <si>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</si>
  <si>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</si>
  <si>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</si>
  <si>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</si>
  <si>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</si>
  <si>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</si>
  <si>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</si>
  <si>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</si>
  <si>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</si>
  <si>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</si>
  <si>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</si>
  <si>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</si>
  <si>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</si>
  <si>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</si>
  <si>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</si>
  <si>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</si>
  <si>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</si>
  <si>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</si>
  <si>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</si>
  <si>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</si>
  <si>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</si>
  <si>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</si>
  <si>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</si>
  <si>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</si>
  <si>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</si>
  <si>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</si>
  <si>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</si>
  <si>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</si>
  <si>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</si>
  <si>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</si>
  <si>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</si>
  <si>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</si>
  <si>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</si>
  <si>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</si>
  <si>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</si>
  <si>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</si>
  <si>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</si>
  <si>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</si>
  <si>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</si>
  <si>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</si>
  <si>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</si>
  <si>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</si>
  <si>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</si>
  <si>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</si>
  <si>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</si>
  <si>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</si>
  <si>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</si>
  <si>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</si>
  <si>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</si>
  <si>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</si>
  <si>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</si>
  <si>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</si>
  <si>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</si>
  <si>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</si>
  <si>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</si>
  <si>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</si>
  <si>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</si>
  <si>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</si>
  <si>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</si>
  <si>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</si>
  <si>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</si>
  <si>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</si>
  <si>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</si>
  <si>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</si>
  <si>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</si>
  <si>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</si>
  <si>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</si>
  <si>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</si>
  <si>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</si>
  <si>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</si>
  <si>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</si>
  <si>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</si>
  <si>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</si>
  <si>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</si>
  <si>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</si>
  <si>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</si>
  <si>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</si>
  <si>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</si>
  <si>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</si>
  <si>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</si>
  <si>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</si>
  <si>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</si>
  <si>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</si>
  <si>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</si>
  <si>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</si>
  <si>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</si>
  <si>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</si>
  <si>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</si>
  <si>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</si>
  <si>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</si>
  <si>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</si>
  <si>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</si>
  <si>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</si>
  <si>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</si>
  <si>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</si>
  <si>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</si>
  <si>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</si>
  <si>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</si>
  <si>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</si>
  <si>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</si>
  <si>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</si>
  <si>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</si>
  <si>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</si>
  <si>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</si>
  <si>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</si>
  <si>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</si>
  <si>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</si>
  <si>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</si>
  <si>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</si>
  <si>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</si>
  <si>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</si>
  <si>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</si>
  <si>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</si>
  <si>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</si>
  <si>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</si>
  <si>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</si>
  <si>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</si>
  <si>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</si>
  <si>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</si>
  <si>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</si>
  <si>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</si>
  <si>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</si>
  <si>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</si>
  <si>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</si>
  <si>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</si>
  <si>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</si>
  <si>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</si>
  <si>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</si>
  <si>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</si>
  <si>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</si>
  <si>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</si>
  <si>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</si>
  <si>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</si>
  <si>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</si>
  <si>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</si>
  <si>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</si>
  <si>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</si>
  <si>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</si>
  <si>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</si>
  <si>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</si>
  <si>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</si>
  <si>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</si>
  <si>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</si>
  <si>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</si>
  <si>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</si>
  <si>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</si>
  <si>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</si>
  <si>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</si>
  <si>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</si>
  <si>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</si>
  <si>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</si>
  <si>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</si>
  <si>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</si>
  <si>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</si>
  <si>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</si>
  <si>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</si>
  <si>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</si>
  <si>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</si>
  <si>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</si>
  <si>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</si>
  <si>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</si>
  <si>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</si>
  <si>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</si>
  <si>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</si>
  <si>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</si>
  <si>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</si>
  <si>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</si>
  <si>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</si>
  <si>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</si>
  <si>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</si>
  <si>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</si>
  <si>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</si>
  <si>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</si>
  <si>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</si>
  <si>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</si>
  <si>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</si>
  <si>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</si>
  <si>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</si>
  <si>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</si>
  <si>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</si>
  <si>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</si>
  <si>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</si>
  <si>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</si>
  <si>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</si>
  <si>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</si>
  <si>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</si>
  <si>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</si>
  <si>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</si>
  <si>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</si>
  <si>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</si>
  <si>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</si>
  <si>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</si>
  <si>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</si>
  <si>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</si>
  <si>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</si>
  <si>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</si>
  <si>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</si>
  <si>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</si>
  <si>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</si>
  <si>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</si>
  <si>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</si>
  <si>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</si>
  <si>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</si>
  <si>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</si>
  <si>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</si>
  <si>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</si>
  <si>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</si>
  <si>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</si>
  <si>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</si>
  <si>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</si>
  <si>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</si>
  <si>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</si>
  <si>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</si>
  <si>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</si>
  <si>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</si>
  <si>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</si>
  <si>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</si>
  <si>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</si>
  <si>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</si>
  <si>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</si>
  <si>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</si>
  <si>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</si>
  <si>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</si>
  <si>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</si>
  <si>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</si>
  <si>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</si>
  <si>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</si>
  <si>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</si>
  <si>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</si>
  <si>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</si>
  <si>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</si>
  <si>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</si>
  <si>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</si>
  <si>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</si>
  <si>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</si>
  <si>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</si>
  <si>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</si>
  <si>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</si>
  <si>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</si>
  <si>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</si>
  <si>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</si>
  <si>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</si>
  <si>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</si>
  <si>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</si>
  <si>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</si>
  <si>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</si>
  <si>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</si>
  <si>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</si>
  <si>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</si>
  <si>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</si>
  <si>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</si>
  <si>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</si>
  <si>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</si>
  <si>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</si>
  <si>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</si>
  <si>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</si>
  <si>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</si>
  <si>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</si>
  <si>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</si>
  <si>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</si>
  <si>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</si>
  <si>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</si>
  <si>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</si>
  <si>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</si>
  <si>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</si>
  <si>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</si>
  <si>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</si>
  <si>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</si>
  <si>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</si>
  <si>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</si>
  <si>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</si>
  <si>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</si>
  <si>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</si>
  <si>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</si>
  <si>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</si>
  <si>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</si>
  <si>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</si>
  <si>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</si>
  <si>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</si>
  <si>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</si>
  <si>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</si>
  <si>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</si>
  <si>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</si>
  <si>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</si>
  <si>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</si>
  <si>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</si>
  <si>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</si>
  <si>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</si>
  <si>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</si>
  <si>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</si>
  <si>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</si>
  <si>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</si>
  <si>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</si>
  <si>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</si>
  <si>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</si>
  <si>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</si>
  <si>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</si>
  <si>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</si>
  <si>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</si>
  <si>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</si>
  <si>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</si>
  <si>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</si>
  <si>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</si>
  <si>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</si>
  <si>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</si>
  <si>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</si>
  <si>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</si>
  <si>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</si>
  <si>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</si>
  <si>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</si>
  <si>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</si>
  <si>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</si>
  <si>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</si>
  <si>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</si>
  <si>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</si>
  <si>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</si>
  <si>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</si>
  <si>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</si>
  <si>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</si>
  <si>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</si>
  <si>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</si>
  <si>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</si>
  <si>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</si>
  <si>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</si>
  <si>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</si>
  <si>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</si>
  <si>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</si>
  <si>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</si>
  <si>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</si>
  <si>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</si>
  <si>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</si>
  <si>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</si>
  <si>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</si>
  <si>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</si>
  <si>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</si>
  <si>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</si>
  <si>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</si>
  <si>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</si>
  <si>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</si>
  <si>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</si>
  <si>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</si>
  <si>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</si>
  <si>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</si>
  <si>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</si>
  <si>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</si>
  <si>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</si>
  <si>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</si>
  <si>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</si>
  <si>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</si>
  <si>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</si>
  <si>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</si>
  <si>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</si>
  <si>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</si>
  <si>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</si>
  <si>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</si>
  <si>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</si>
  <si>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</si>
  <si>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</si>
  <si>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</si>
  <si>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</si>
  <si>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</si>
  <si>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</si>
  <si>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</si>
  <si>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</si>
  <si>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</si>
  <si>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</si>
  <si>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</si>
  <si>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</si>
  <si>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</si>
  <si>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</si>
  <si>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</si>
  <si>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</si>
  <si>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</si>
  <si>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</si>
  <si>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</si>
  <si>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</si>
  <si>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</si>
  <si>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</si>
  <si>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</si>
  <si>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</si>
  <si>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</si>
  <si>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</si>
  <si>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</si>
  <si>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</si>
  <si>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</si>
  <si>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</si>
  <si>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</si>
  <si>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</si>
  <si>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</si>
  <si>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</si>
  <si>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</si>
  <si>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</si>
  <si>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</si>
  <si>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</si>
  <si>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</si>
  <si>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</si>
  <si>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</si>
  <si>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</si>
  <si>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</si>
  <si>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</si>
  <si>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</si>
  <si>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</si>
  <si>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</si>
  <si>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</si>
  <si>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</si>
  <si>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</si>
  <si>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</si>
  <si>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</si>
  <si>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</si>
  <si>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</si>
  <si>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</si>
  <si>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</si>
  <si>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</si>
  <si>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</si>
  <si>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</si>
  <si>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</si>
  <si>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</si>
  <si>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</si>
  <si>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</si>
  <si>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</si>
  <si>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</si>
  <si>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</si>
  <si>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</si>
  <si>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</si>
  <si>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</si>
  <si>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</si>
  <si>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</si>
  <si>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</si>
  <si>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</si>
  <si>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</si>
  <si>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</si>
  <si>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</si>
  <si>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</si>
  <si>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</si>
  <si>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</si>
  <si>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</si>
  <si>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</si>
  <si>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</si>
  <si>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</si>
  <si>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</si>
  <si>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</si>
  <si>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</si>
  <si>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</si>
  <si>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</si>
  <si>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</si>
  <si>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</si>
  <si>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</si>
  <si>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</si>
  <si>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</si>
  <si>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</si>
  <si>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</si>
  <si>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</si>
  <si>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</si>
  <si>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</si>
  <si>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</si>
  <si>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</si>
  <si>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</si>
  <si>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</si>
  <si>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</si>
  <si>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</si>
  <si>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</si>
  <si>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</si>
  <si>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</si>
  <si>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</si>
  <si>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</si>
  <si>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</si>
  <si>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</si>
  <si>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</si>
  <si>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</si>
  <si>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</si>
  <si>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</si>
  <si>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</si>
  <si>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</si>
  <si>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</si>
  <si>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</si>
  <si>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</si>
  <si>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</si>
  <si>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</si>
  <si>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</si>
  <si>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</si>
  <si>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</si>
  <si>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</si>
  <si>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</si>
  <si>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</si>
  <si>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</si>
  <si>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</si>
  <si>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</si>
  <si>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</si>
  <si>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</si>
  <si>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</si>
  <si>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</si>
  <si>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</si>
  <si>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</si>
  <si>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</si>
  <si>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</si>
  <si>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</si>
  <si>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</si>
  <si>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</si>
  <si>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</si>
  <si>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</si>
  <si>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</si>
  <si>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</si>
  <si>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</si>
  <si>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</si>
  <si>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</si>
  <si>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</si>
  <si>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</si>
  <si>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</si>
  <si>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</si>
  <si>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</si>
  <si>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</si>
  <si>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</si>
  <si>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</si>
  <si>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</si>
  <si>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</si>
  <si>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</si>
  <si>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</si>
  <si>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</si>
  <si>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</si>
  <si>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</si>
  <si>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</si>
  <si>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</si>
  <si>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</si>
  <si>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</si>
  <si>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</si>
  <si>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</si>
  <si>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</si>
  <si>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</si>
  <si>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</si>
  <si>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</si>
  <si>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</si>
  <si>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</si>
  <si>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</si>
  <si>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</si>
  <si>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</si>
  <si>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</si>
  <si>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</si>
  <si>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</si>
  <si>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</si>
  <si>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</si>
  <si>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</si>
  <si>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</si>
  <si>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</si>
  <si>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</si>
  <si>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</si>
  <si>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</si>
  <si>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</si>
  <si>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</si>
  <si>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</si>
  <si>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</si>
  <si>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</si>
  <si>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</si>
  <si>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</si>
  <si>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</si>
  <si>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</si>
  <si>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</si>
  <si>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</si>
  <si>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</si>
  <si>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</si>
  <si>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</si>
  <si>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</si>
  <si>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</si>
  <si>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</si>
  <si>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</si>
  <si>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</si>
  <si>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</si>
  <si>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</si>
  <si>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</si>
  <si>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</si>
  <si>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</si>
  <si>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</si>
  <si>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</si>
  <si>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</si>
  <si>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</si>
  <si>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</si>
  <si>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</si>
  <si>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</si>
  <si>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</si>
  <si>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</si>
  <si>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</si>
  <si>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</si>
  <si>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</si>
  <si>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</si>
  <si>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</si>
  <si>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</si>
  <si>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</si>
  <si>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</si>
  <si>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</si>
  <si>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</si>
  <si>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</si>
  <si>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</si>
  <si>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</si>
  <si>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</si>
  <si>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</si>
  <si>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</si>
  <si>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</si>
  <si>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</si>
  <si>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</si>
  <si>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</si>
  <si>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</si>
  <si>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</si>
  <si>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</si>
  <si>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</si>
  <si>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</si>
  <si>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</si>
  <si>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</si>
  <si>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</si>
  <si>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</si>
  <si>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</si>
  <si>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</si>
  <si>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</si>
  <si>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</si>
  <si>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</si>
  <si>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</si>
  <si>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</si>
  <si>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</si>
  <si>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</si>
  <si>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</si>
  <si>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</si>
  <si>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</si>
  <si>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</si>
  <si>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</si>
  <si>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</si>
  <si>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</si>
  <si>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</si>
  <si>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</si>
  <si>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</si>
  <si>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</si>
  <si>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</si>
  <si>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</si>
  <si>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</si>
  <si>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</si>
  <si>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</si>
  <si>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</si>
  <si>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</si>
  <si>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</si>
  <si>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</si>
  <si>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</si>
  <si>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</si>
  <si>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</si>
  <si>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</si>
  <si>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</si>
  <si>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</si>
  <si>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</si>
  <si>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</si>
  <si>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</si>
  <si>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</si>
  <si>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</si>
  <si>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</si>
  <si>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</si>
  <si>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</si>
  <si>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</si>
  <si>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</si>
  <si>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</si>
  <si>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</si>
  <si>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</si>
  <si>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</si>
  <si>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</si>
  <si>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</si>
  <si>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</si>
  <si>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</si>
  <si>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</si>
  <si>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</si>
  <si>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</si>
  <si>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</si>
  <si>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</si>
  <si>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</si>
  <si>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</si>
  <si>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</si>
  <si>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</si>
  <si>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</si>
  <si>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</si>
  <si>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</si>
  <si>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</si>
  <si>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</si>
  <si>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</si>
  <si>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</si>
  <si>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</si>
  <si>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</si>
  <si>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</si>
  <si>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</si>
  <si>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</si>
  <si>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</si>
  <si>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</si>
  <si>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</si>
  <si>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</si>
  <si>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</si>
  <si>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</si>
  <si>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</si>
  <si>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</si>
  <si>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</si>
  <si>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</si>
  <si>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</si>
  <si>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</si>
  <si>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</si>
  <si>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</si>
  <si>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</si>
  <si>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</si>
  <si>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</si>
  <si>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</si>
  <si>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</si>
  <si>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</si>
  <si>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</si>
  <si>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</si>
  <si>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</si>
  <si>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</si>
  <si>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</si>
  <si>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</si>
  <si>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</si>
  <si>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</si>
  <si>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</si>
  <si>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</si>
  <si>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</si>
  <si>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</si>
  <si>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</si>
  <si>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</si>
  <si>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</si>
  <si>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</si>
  <si>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</si>
  <si>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</si>
  <si>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</si>
  <si>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</si>
  <si>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</si>
  <si>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</si>
  <si>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</si>
  <si>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</si>
  <si>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</si>
  <si>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</si>
  <si>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</si>
  <si>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</si>
  <si>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</si>
  <si>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</si>
  <si>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</si>
  <si>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</si>
  <si>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</si>
  <si>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</si>
  <si>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</si>
  <si>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</si>
  <si>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</si>
  <si>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</si>
  <si>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</si>
  <si>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</si>
  <si>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</si>
  <si>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</si>
  <si>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</si>
  <si>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</si>
  <si>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</si>
  <si>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</si>
  <si>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</si>
  <si>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</si>
  <si>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</si>
  <si>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</si>
  <si>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</si>
  <si>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</si>
  <si>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</si>
  <si>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</si>
  <si>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</si>
  <si>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</si>
  <si>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</si>
  <si>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</si>
  <si>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</si>
  <si>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</si>
  <si>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</si>
  <si>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</si>
  <si>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</si>
  <si>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</si>
  <si>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</si>
  <si>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</si>
  <si>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</si>
  <si>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</si>
  <si>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</si>
  <si>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</si>
  <si>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</si>
  <si>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</si>
  <si>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</si>
  <si>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</si>
  <si>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</si>
  <si>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</si>
  <si>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</si>
  <si>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</si>
  <si>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</si>
  <si>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</si>
  <si>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</si>
  <si>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</si>
  <si>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</si>
  <si>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</si>
  <si>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</si>
  <si>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</si>
  <si>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</si>
  <si>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</si>
  <si>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</si>
  <si>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</si>
  <si>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</si>
  <si>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</si>
  <si>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</si>
  <si>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</si>
  <si>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</si>
  <si>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</si>
  <si>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</si>
  <si>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</si>
  <si>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</si>
  <si>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</si>
  <si>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</si>
  <si>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</si>
  <si>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</si>
  <si>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</si>
  <si>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</si>
  <si>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</si>
  <si>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</si>
  <si>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</si>
  <si>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</si>
  <si>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</si>
  <si>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</si>
  <si>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</si>
  <si>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</si>
  <si>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</si>
  <si>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</si>
  <si>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</si>
  <si>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</si>
  <si>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</si>
  <si>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</si>
  <si>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</si>
  <si>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</si>
  <si>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</si>
  <si>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</si>
  <si>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</si>
  <si>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</si>
  <si>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</si>
  <si>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</si>
  <si>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</si>
  <si>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</si>
  <si>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</si>
  <si>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</si>
  <si>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</si>
  <si>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</si>
  <si>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</si>
  <si>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</si>
  <si>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</si>
  <si>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</si>
  <si>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</si>
  <si>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</si>
  <si>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</si>
  <si>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</si>
  <si>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</si>
  <si>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</si>
  <si>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</si>
  <si>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</si>
  <si>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</si>
  <si>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</si>
  <si>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</si>
  <si>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</si>
  <si>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</si>
  <si>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</si>
  <si>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</si>
  <si>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</si>
  <si>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</si>
  <si>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</si>
  <si>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</si>
  <si>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</si>
  <si>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</si>
  <si>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</si>
  <si>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</si>
  <si>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</si>
  <si>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</si>
  <si>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</si>
  <si>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</si>
  <si>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</si>
  <si>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</si>
  <si>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</si>
  <si>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</si>
  <si>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</si>
  <si>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</si>
  <si>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</si>
  <si>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</si>
  <si>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</si>
  <si>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</si>
  <si>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</si>
  <si>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</si>
  <si>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</si>
  <si>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</si>
  <si>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</si>
  <si>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</si>
  <si>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</si>
  <si>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</si>
  <si>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</si>
  <si>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</si>
  <si>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</si>
  <si>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</si>
  <si>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</si>
  <si>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</si>
  <si>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</si>
  <si>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</si>
  <si>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</si>
  <si>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</si>
  <si>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</si>
  <si>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</si>
  <si>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</si>
  <si>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</si>
  <si>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</si>
  <si>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</si>
  <si>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</si>
  <si>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</si>
  <si>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</si>
  <si>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</si>
  <si>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</si>
  <si>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</si>
  <si>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</si>
  <si>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</si>
  <si>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</si>
  <si>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</si>
  <si>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</si>
  <si>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</si>
  <si>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</si>
  <si>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</si>
  <si>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</si>
  <si>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</si>
  <si>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</si>
  <si>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</si>
  <si>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</si>
  <si>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</si>
  <si>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</si>
  <si>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</si>
  <si>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</si>
  <si>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</si>
  <si>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</si>
  <si>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</si>
  <si>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</si>
  <si>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</si>
  <si>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</si>
  <si>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</si>
  <si>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</si>
  <si>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</si>
  <si>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</si>
  <si>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</si>
  <si>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</si>
  <si>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</si>
  <si>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</si>
  <si>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</si>
  <si>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</si>
  <si>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</si>
  <si>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</si>
  <si>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</si>
  <si>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</si>
  <si>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</si>
  <si>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</si>
  <si>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</si>
  <si>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</si>
  <si>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</si>
  <si>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</si>
  <si>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</si>
  <si>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</si>
  <si>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</si>
  <si>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</si>
  <si>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</si>
  <si>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</si>
  <si>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</si>
  <si>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</si>
  <si>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</si>
  <si>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</si>
  <si>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</si>
  <si>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</si>
  <si>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</si>
  <si>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</si>
  <si>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</si>
  <si>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</si>
  <si>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</si>
  <si>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</si>
  <si>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</si>
  <si>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</si>
  <si>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</si>
  <si>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</si>
  <si>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</si>
  <si>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</si>
  <si>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</si>
  <si>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</si>
  <si>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</si>
  <si>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</si>
  <si>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</si>
  <si>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</si>
  <si>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</si>
  <si>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</si>
  <si>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</si>
  <si>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</si>
  <si>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</si>
  <si>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</si>
  <si>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</si>
  <si>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</si>
  <si>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</si>
  <si>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</si>
  <si>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</si>
  <si>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</si>
  <si>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</si>
  <si>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</si>
  <si>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</si>
  <si>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</si>
  <si>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</si>
  <si>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</si>
  <si>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</si>
  <si>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</si>
  <si>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</si>
  <si>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</si>
  <si>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</si>
  <si>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</si>
  <si>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</si>
  <si>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</si>
  <si>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</si>
  <si>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</si>
  <si>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</si>
  <si>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</si>
  <si>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</si>
  <si>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</si>
  <si>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</si>
  <si>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</si>
  <si>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</si>
  <si>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</si>
  <si>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</si>
  <si>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</si>
  <si>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</si>
  <si>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</si>
  <si>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</si>
  <si>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</si>
  <si>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</si>
  <si>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</si>
  <si>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</si>
  <si>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</si>
  <si>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</si>
  <si>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</si>
  <si>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</si>
  <si>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</si>
  <si>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</si>
  <si>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</si>
  <si>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</si>
  <si>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</si>
  <si>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</si>
  <si>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</si>
  <si>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</si>
  <si>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</si>
  <si>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</si>
  <si>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</si>
  <si>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</si>
  <si>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</si>
  <si>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</si>
  <si>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</si>
  <si>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</si>
  <si>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</si>
  <si>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</si>
  <si>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</si>
  <si>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</si>
  <si>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</si>
  <si>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</si>
  <si>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</si>
  <si>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</si>
  <si>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</si>
  <si>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</si>
  <si>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</si>
  <si>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</si>
  <si>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</si>
  <si>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</si>
  <si>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</si>
  <si>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</si>
  <si>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</si>
  <si>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</si>
  <si>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</si>
  <si>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</si>
  <si>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</si>
  <si>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</si>
  <si>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</si>
  <si>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</si>
  <si>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</si>
  <si>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</si>
  <si>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</si>
  <si>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</si>
  <si>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</si>
  <si>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</si>
  <si>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</si>
  <si>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</si>
  <si>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</si>
  <si>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</si>
  <si>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</si>
  <si>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</si>
  <si>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</si>
  <si>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</si>
  <si>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</si>
  <si>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</si>
  <si>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</si>
  <si>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</si>
  <si>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</si>
  <si>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</si>
  <si>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</si>
  <si>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</si>
  <si>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</si>
  <si>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</si>
  <si>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</si>
  <si>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</si>
  <si>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</si>
  <si>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</si>
  <si>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</si>
  <si>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</si>
  <si>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</si>
  <si>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</si>
  <si>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</si>
  <si>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</si>
  <si>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</si>
  <si>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</si>
  <si>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</si>
  <si>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</si>
  <si>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</si>
  <si>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</si>
  <si>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</si>
  <si>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</si>
  <si>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</si>
  <si>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</si>
  <si>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</si>
  <si>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</si>
  <si>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</si>
  <si>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</si>
  <si>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</si>
  <si>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</si>
  <si>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</si>
  <si>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</si>
  <si>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</si>
  <si>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</si>
  <si>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</si>
  <si>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</si>
  <si>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</si>
  <si>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</si>
  <si>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</si>
  <si>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</si>
  <si>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</si>
  <si>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</si>
  <si>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</si>
  <si>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</si>
  <si>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</si>
  <si>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</si>
  <si>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</si>
  <si>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</si>
  <si>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</si>
  <si>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</si>
  <si>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</si>
  <si>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</si>
  <si>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</si>
  <si>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</si>
  <si>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</si>
  <si>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</si>
  <si>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</si>
  <si>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</si>
  <si>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</si>
  <si>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</si>
  <si>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</si>
  <si>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</si>
  <si>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</si>
  <si>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</si>
  <si>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</si>
  <si>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</si>
  <si>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</si>
  <si>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</si>
  <si>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</si>
  <si>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</si>
  <si>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</si>
  <si>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</si>
  <si>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</si>
  <si>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</si>
  <si>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</si>
  <si>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</si>
  <si>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</si>
  <si>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</si>
  <si>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</si>
  <si>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</si>
  <si>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</si>
  <si>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</si>
  <si>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</si>
  <si>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</si>
  <si>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</si>
  <si>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</si>
  <si>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</si>
  <si>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</si>
  <si>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</si>
  <si>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</si>
  <si>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</si>
  <si>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</si>
  <si>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</si>
  <si>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</si>
  <si>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</si>
  <si>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</si>
  <si>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</si>
  <si>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</si>
  <si>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</si>
  <si>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</si>
  <si>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</si>
  <si>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</si>
  <si>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</si>
  <si>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</si>
  <si>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</si>
  <si>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</si>
  <si>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</si>
  <si>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</si>
  <si>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</si>
  <si>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</si>
  <si>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</si>
  <si>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</si>
  <si>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</si>
  <si>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</si>
  <si>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</si>
  <si>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</si>
  <si>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</si>
  <si>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</si>
  <si>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</si>
  <si>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</si>
  <si>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</si>
  <si>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</si>
  <si>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</si>
  <si>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</si>
  <si>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</si>
  <si>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</si>
  <si>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</si>
  <si>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</si>
  <si>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</si>
  <si>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</si>
  <si>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</si>
  <si>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</si>
  <si>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</si>
  <si>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</si>
  <si>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</si>
  <si>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</si>
  <si>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</si>
  <si>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</si>
  <si>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</si>
  <si>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</si>
  <si>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</si>
  <si>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</si>
  <si>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</si>
  <si>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</si>
  <si>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</si>
  <si>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</si>
  <si>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</si>
  <si>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</si>
  <si>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</si>
  <si>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</si>
  <si>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</si>
  <si>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</si>
  <si>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</si>
  <si>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</si>
  <si>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</si>
  <si>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</si>
  <si>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</si>
  <si>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</si>
  <si>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</si>
  <si>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</si>
  <si>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</si>
  <si>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</si>
  <si>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</si>
  <si>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</si>
  <si>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</si>
  <si>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</si>
  <si>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</si>
  <si>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</si>
  <si>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</si>
  <si>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</si>
  <si>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</si>
  <si>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</si>
  <si>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</si>
  <si>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</si>
  <si>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</si>
  <si>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</si>
  <si>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</si>
  <si>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</si>
  <si>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</si>
  <si>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</si>
  <si>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</si>
  <si>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</si>
  <si>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</si>
  <si>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</si>
  <si>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</si>
  <si>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</si>
  <si>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</si>
  <si>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</si>
  <si>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</si>
  <si>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</si>
  <si>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</si>
  <si>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</si>
  <si>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</si>
  <si>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</si>
  <si>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</si>
  <si>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</si>
  <si>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</si>
  <si>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</si>
  <si>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</si>
  <si>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</si>
  <si>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</si>
  <si>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</si>
  <si>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</si>
  <si>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</si>
  <si>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</si>
  <si>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</si>
  <si>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</si>
  <si>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</si>
  <si>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</si>
  <si>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</si>
  <si>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</si>
  <si>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</si>
  <si>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</si>
  <si>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</si>
  <si>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</si>
  <si>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</si>
  <si>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</si>
  <si>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</si>
  <si>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</si>
  <si>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</si>
  <si>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</si>
  <si>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</si>
  <si>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</si>
  <si>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</si>
  <si>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</si>
  <si>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</si>
  <si>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</si>
  <si>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</si>
  <si>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</si>
  <si>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</si>
  <si>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</si>
  <si>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</si>
  <si>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</si>
  <si>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</si>
  <si>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</si>
  <si>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</si>
  <si>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</si>
  <si>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</si>
  <si>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</si>
  <si>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</si>
  <si>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</si>
  <si>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</si>
  <si>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</si>
  <si>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</si>
  <si>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</si>
  <si>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</si>
  <si>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</si>
  <si>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</si>
  <si>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</si>
  <si>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</si>
  <si>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</si>
  <si>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</si>
  <si>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</si>
  <si>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</si>
  <si>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</si>
  <si>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</si>
  <si>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</si>
  <si>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</si>
  <si>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</si>
  <si>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</si>
  <si>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</si>
  <si>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</si>
  <si>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</si>
  <si>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</si>
  <si>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</si>
  <si>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</si>
  <si>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</si>
  <si>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</si>
  <si>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</si>
  <si>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</si>
  <si>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</si>
  <si>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</si>
  <si>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</si>
  <si>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</si>
  <si>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</si>
  <si>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</si>
  <si>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</si>
  <si>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</si>
  <si>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</si>
  <si>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</si>
  <si>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</si>
  <si>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</si>
  <si>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</si>
  <si>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</si>
  <si>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</si>
  <si>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</si>
  <si>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</si>
  <si>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</si>
  <si>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</si>
  <si>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</si>
  <si>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</si>
  <si>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</si>
  <si>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</si>
  <si>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</si>
  <si>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</si>
  <si>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</si>
  <si>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</si>
  <si>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</si>
  <si>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</si>
  <si>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</si>
  <si>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</si>
  <si>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</si>
  <si>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</si>
  <si>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</si>
  <si>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</si>
  <si>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</si>
  <si>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</si>
  <si>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</si>
  <si>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</si>
  <si>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</si>
  <si>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</si>
  <si>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</si>
  <si>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</si>
  <si>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</si>
  <si>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</si>
  <si>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</si>
  <si>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</si>
  <si>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</si>
  <si>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</si>
  <si>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</si>
  <si>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</si>
  <si>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</si>
  <si>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</si>
  <si>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</si>
  <si>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</si>
  <si>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</si>
  <si>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</si>
  <si>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</si>
  <si>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</si>
  <si>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</si>
  <si>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</si>
  <si>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</si>
  <si>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</si>
  <si>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</si>
  <si>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</si>
  <si>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</si>
  <si>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</si>
  <si>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</si>
  <si>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</si>
  <si>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</si>
  <si>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</si>
  <si>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</si>
  <si>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</si>
  <si>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</si>
  <si>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</si>
  <si>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</si>
  <si>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</si>
  <si>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</si>
  <si>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</si>
  <si>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</si>
  <si>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</si>
  <si>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</si>
  <si>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</si>
  <si>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</si>
  <si>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</si>
  <si>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</si>
  <si>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</si>
  <si>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</si>
  <si>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</si>
  <si>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</si>
  <si>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</si>
  <si>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</si>
  <si>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</si>
  <si>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</si>
  <si>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</si>
  <si>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</si>
  <si>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</si>
  <si>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</si>
  <si>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</si>
  <si>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</si>
  <si>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</si>
  <si>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</si>
  <si>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</si>
  <si>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</si>
  <si>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</si>
  <si>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</si>
  <si>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</si>
  <si>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</si>
  <si>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</si>
  <si>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</si>
  <si>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</si>
  <si>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</si>
  <si>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</si>
  <si>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</si>
  <si>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</si>
  <si>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</si>
  <si>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</si>
  <si>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</si>
  <si>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</si>
  <si>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</si>
  <si>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</si>
  <si>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</si>
  <si>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</si>
  <si>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</si>
  <si>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</si>
  <si>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</si>
  <si>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</si>
  <si>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</si>
  <si>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</si>
  <si>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</si>
  <si>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</si>
  <si>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</si>
  <si>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</si>
  <si>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</si>
  <si>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</si>
  <si>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</si>
  <si>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</si>
  <si>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</si>
  <si>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</si>
  <si>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</si>
  <si>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</si>
  <si>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</si>
  <si>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</si>
  <si>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</si>
  <si>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</si>
  <si>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</si>
  <si>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</si>
  <si>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</si>
  <si>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</si>
  <si>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</si>
  <si>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</si>
  <si>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</si>
  <si>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</si>
  <si>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</si>
  <si>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</si>
  <si>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</si>
  <si>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</si>
  <si>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</si>
  <si>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</si>
  <si>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</si>
  <si>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</si>
  <si>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</si>
  <si>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</si>
  <si>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</si>
  <si>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</si>
  <si>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</si>
  <si>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</si>
  <si>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</si>
  <si>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</si>
  <si>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</si>
  <si>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</si>
  <si>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</si>
  <si>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</si>
  <si>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</si>
  <si>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</si>
  <si>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</si>
  <si>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</si>
  <si>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</si>
  <si>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</si>
  <si>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</si>
  <si>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</si>
  <si>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</si>
  <si>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</si>
  <si>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</si>
  <si>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</si>
  <si>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</si>
  <si>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</si>
  <si>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</si>
  <si>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</si>
  <si>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</si>
  <si>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</si>
  <si>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</si>
  <si>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</si>
  <si>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</si>
  <si>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</si>
  <si>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</si>
  <si>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</si>
  <si>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</si>
  <si>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</si>
  <si>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</si>
  <si>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</si>
  <si>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</si>
  <si>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</si>
  <si>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</si>
  <si>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</si>
  <si>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</si>
  <si>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</si>
  <si>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</si>
  <si>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</si>
  <si>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</si>
  <si>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</si>
  <si>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</si>
  <si>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</si>
  <si>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</si>
  <si>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</si>
  <si>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</si>
  <si>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</si>
  <si>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</si>
  <si>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</si>
  <si>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</si>
  <si>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</si>
  <si>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</si>
  <si>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</si>
  <si>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</si>
  <si>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</si>
  <si>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</si>
  <si>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</si>
  <si>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</si>
  <si>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</si>
  <si>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</si>
  <si>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</si>
  <si>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</si>
  <si>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</si>
  <si>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</si>
  <si>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</si>
  <si>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</si>
  <si>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</si>
  <si>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</si>
  <si>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</si>
  <si>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</si>
  <si>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</si>
  <si>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</si>
  <si>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</si>
  <si>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</si>
  <si>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</si>
  <si>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</si>
  <si>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</si>
  <si>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</si>
  <si>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</si>
  <si>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</si>
  <si>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</si>
  <si>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</si>
  <si>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</si>
  <si>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</si>
  <si>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</si>
  <si>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</si>
  <si>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</si>
  <si>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</si>
  <si>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</si>
  <si>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</si>
  <si>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</si>
  <si>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</si>
  <si>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</si>
  <si>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</si>
  <si>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</si>
  <si>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</si>
  <si>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</si>
  <si>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</si>
  <si>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</si>
  <si>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</si>
  <si>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</si>
  <si>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</si>
  <si>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</si>
  <si>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</si>
  <si>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</si>
  <si>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</si>
  <si>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</si>
  <si>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</si>
  <si>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</si>
  <si>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</si>
  <si>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</si>
  <si>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</si>
  <si>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</si>
  <si>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</si>
  <si>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</si>
  <si>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</si>
  <si>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</si>
  <si>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</si>
  <si>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</si>
  <si>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</si>
  <si>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</si>
  <si>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</si>
  <si>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</si>
  <si>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</si>
  <si>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</si>
  <si>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</si>
  <si>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</si>
  <si>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</si>
  <si>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</si>
  <si>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</si>
  <si>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</si>
  <si>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</si>
  <si>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</si>
  <si>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</si>
  <si>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</si>
  <si>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</si>
  <si>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</si>
  <si>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</si>
  <si>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</si>
  <si>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</si>
  <si>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</si>
  <si>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</si>
  <si>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</si>
  <si>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</si>
  <si>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</si>
  <si>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</si>
  <si>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</si>
  <si>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</si>
  <si>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</si>
  <si>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</si>
  <si>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</si>
  <si>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</si>
  <si>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</si>
  <si>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</si>
  <si>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</si>
  <si>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</si>
  <si>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</si>
  <si>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</si>
  <si>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</si>
  <si>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</si>
  <si>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</si>
  <si>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</si>
  <si>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</si>
  <si>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</si>
  <si>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</si>
  <si>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</si>
  <si>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</si>
  <si>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</si>
  <si>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</si>
  <si>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</si>
  <si>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</si>
  <si>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</si>
  <si>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</si>
  <si>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</si>
  <si>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</si>
  <si>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</si>
  <si>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</si>
  <si>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</si>
  <si>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</si>
  <si>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</si>
  <si>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</si>
  <si>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</si>
  <si>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</si>
  <si>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</si>
  <si>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</si>
  <si>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</si>
  <si>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</si>
  <si>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</si>
  <si>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</si>
  <si>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</si>
  <si>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</si>
  <si>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</si>
  <si>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</si>
  <si>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</si>
  <si>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</si>
  <si>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</si>
  <si>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</si>
  <si>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</si>
  <si>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</si>
  <si>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</si>
  <si>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</si>
  <si>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</si>
  <si>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</si>
  <si>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</si>
  <si>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</si>
  <si>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</si>
  <si>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</si>
  <si>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</si>
  <si>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</si>
  <si>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</si>
  <si>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</si>
  <si>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</si>
  <si>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</si>
  <si>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</si>
  <si>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</si>
  <si>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</si>
  <si>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</si>
  <si>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</si>
  <si>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</si>
  <si>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</si>
  <si>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</si>
  <si>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</si>
  <si>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</si>
  <si>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</si>
  <si>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</si>
  <si>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</si>
  <si>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</si>
  <si>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</si>
  <si>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</si>
  <si>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</si>
  <si>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</si>
  <si>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</si>
  <si>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</si>
  <si>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</si>
  <si>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</si>
  <si>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</si>
  <si>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</si>
  <si>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</si>
  <si>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</si>
  <si>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</si>
  <si>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</si>
  <si>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</si>
  <si>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</si>
  <si>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</si>
  <si>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</si>
  <si>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</si>
  <si>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</si>
  <si>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</si>
  <si>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</si>
  <si>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</si>
  <si>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</si>
  <si>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</si>
  <si>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</si>
  <si>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</si>
  <si>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</si>
  <si>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</si>
  <si>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</si>
  <si>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</si>
  <si>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</si>
  <si>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</si>
  <si>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</si>
  <si>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</si>
  <si>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</si>
  <si>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</si>
  <si>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</si>
  <si>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</si>
  <si>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</si>
  <si>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</si>
  <si>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</si>
  <si>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</si>
  <si>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</si>
  <si>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</si>
  <si>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</si>
  <si>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</si>
  <si>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</si>
  <si>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</si>
  <si>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</si>
  <si>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</si>
  <si>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</si>
  <si>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</si>
  <si>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</si>
  <si>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</si>
  <si>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</si>
  <si>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</si>
  <si>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</si>
  <si>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</si>
  <si>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</si>
  <si>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</si>
  <si>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</si>
  <si>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</si>
  <si>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</si>
  <si>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</si>
  <si>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</si>
  <si>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</si>
  <si>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</si>
  <si>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</si>
  <si>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</si>
  <si>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</si>
  <si>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</si>
  <si>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</si>
  <si>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</si>
  <si>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</si>
  <si>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</si>
  <si>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</si>
  <si>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</si>
  <si>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</si>
  <si>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</si>
  <si>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</si>
  <si>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</si>
  <si>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</si>
  <si>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</si>
  <si>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</si>
  <si>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</si>
  <si>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</si>
  <si>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</si>
  <si>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</si>
  <si>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</si>
  <si>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</si>
  <si>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</si>
  <si>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</si>
  <si>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</si>
  <si>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</si>
  <si>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</si>
  <si>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</si>
  <si>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</si>
  <si>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</si>
  <si>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</si>
  <si>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</si>
  <si>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</si>
  <si>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</si>
  <si>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</si>
  <si>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</si>
  <si>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</si>
  <si>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</si>
  <si>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</si>
  <si>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</si>
  <si>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</si>
  <si>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</si>
  <si>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</si>
  <si>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</si>
  <si>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</si>
  <si>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</si>
  <si>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</si>
  <si>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</si>
  <si>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</si>
  <si>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</si>
  <si>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</si>
  <si>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</si>
  <si>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</si>
  <si>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</si>
  <si>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</si>
  <si>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</si>
  <si>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</si>
  <si>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</si>
  <si>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</si>
  <si>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</si>
  <si>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</si>
  <si>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</si>
  <si>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</si>
  <si>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</si>
  <si>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</si>
  <si>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</si>
  <si>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</si>
  <si>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</si>
  <si>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</si>
  <si>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</si>
  <si>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</si>
  <si>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</si>
  <si>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</si>
  <si>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</si>
  <si>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</si>
  <si>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</si>
  <si>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</si>
  <si>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</si>
  <si>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</si>
  <si>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</si>
  <si>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</si>
  <si>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</si>
  <si>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</si>
  <si>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</si>
  <si>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</si>
  <si>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</si>
  <si>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</si>
  <si>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</si>
  <si>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</si>
  <si>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</si>
  <si>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</si>
  <si>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</si>
  <si>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</si>
  <si>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</si>
  <si>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</si>
  <si>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</si>
  <si>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</si>
  <si>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</si>
  <si>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</si>
  <si>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</si>
  <si>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</si>
  <si>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</si>
  <si>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</si>
  <si>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</si>
  <si>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</si>
  <si>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</si>
  <si>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</si>
  <si>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</si>
  <si>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</si>
  <si>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</si>
  <si>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</si>
  <si>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</si>
  <si>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</si>
  <si>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</si>
  <si>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</si>
  <si>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</si>
  <si>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</si>
  <si>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</si>
  <si>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</si>
  <si>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</si>
  <si>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</si>
  <si>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</si>
  <si>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</si>
  <si>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</si>
  <si>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</si>
  <si>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</si>
  <si>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</si>
  <si>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</si>
  <si>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</si>
  <si>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</si>
  <si>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</si>
  <si>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</si>
  <si>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</si>
  <si>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</si>
  <si>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</si>
  <si>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</si>
  <si>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</si>
  <si>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</si>
  <si>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</si>
  <si>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</si>
  <si>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</si>
  <si>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</si>
  <si>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</si>
  <si>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</si>
  <si>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</si>
  <si>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</si>
  <si>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</si>
  <si>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</si>
  <si>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</si>
  <si>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</si>
  <si>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</si>
  <si>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</si>
  <si>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</si>
  <si>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</si>
  <si>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</si>
  <si>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</si>
  <si>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</si>
  <si>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</si>
  <si>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</si>
  <si>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</si>
  <si>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</si>
  <si>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</si>
  <si>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</si>
  <si>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</si>
  <si>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</si>
  <si>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</si>
  <si>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</si>
  <si>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</si>
  <si>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</si>
  <si>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</si>
  <si>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</si>
  <si>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</si>
  <si>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</si>
  <si>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</si>
  <si>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</si>
  <si>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</si>
  <si>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</si>
  <si>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</si>
  <si>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</si>
  <si>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</si>
  <si>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</si>
  <si>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</si>
  <si>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</si>
  <si>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</si>
  <si>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</si>
  <si>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</si>
  <si>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</si>
  <si>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</si>
  <si>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</si>
  <si>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</si>
  <si>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</si>
  <si>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</si>
  <si>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</si>
  <si>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</si>
  <si>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</si>
  <si>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</si>
  <si>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</si>
  <si>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</si>
  <si>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</si>
  <si>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</si>
  <si>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</si>
  <si>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</si>
  <si>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</si>
  <si>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</si>
  <si>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</si>
  <si>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</si>
  <si>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</si>
  <si>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</si>
  <si>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</si>
  <si>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</si>
  <si>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</si>
  <si>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</si>
  <si>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</si>
  <si>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</si>
  <si>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</si>
  <si>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</si>
  <si>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</si>
  <si>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</si>
  <si>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</si>
  <si>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</si>
  <si>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</si>
  <si>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</si>
  <si>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</si>
  <si>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</si>
  <si>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</si>
  <si>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</si>
  <si>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</si>
  <si>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</si>
  <si>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</si>
  <si>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</si>
  <si>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</si>
  <si>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</si>
  <si>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</si>
  <si>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</si>
  <si>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</si>
  <si>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</si>
  <si>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</si>
  <si>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</si>
  <si>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</si>
  <si>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</si>
  <si>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</si>
  <si>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</si>
  <si>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</si>
  <si>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</si>
  <si>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</si>
  <si>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</si>
  <si>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</si>
  <si>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</si>
  <si>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</si>
  <si>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</si>
  <si>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</si>
  <si>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</si>
  <si>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</si>
  <si>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</si>
  <si>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</si>
  <si>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</si>
  <si>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</si>
  <si>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</si>
  <si>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</si>
  <si>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</si>
  <si>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</si>
  <si>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</si>
  <si>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</si>
  <si>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</si>
  <si>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</si>
  <si>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</si>
  <si>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</si>
  <si>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</si>
  <si>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</si>
  <si>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</si>
  <si>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</si>
  <si>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</si>
  <si>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</si>
  <si>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</si>
  <si>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</si>
  <si>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</si>
  <si>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</si>
  <si>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</si>
  <si>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</si>
  <si>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</si>
  <si>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</si>
  <si>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</si>
  <si>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</si>
  <si>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</si>
  <si>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</si>
  <si>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</si>
  <si>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</si>
  <si>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</si>
  <si>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</si>
  <si>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</si>
  <si>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</si>
  <si>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</si>
  <si>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</si>
  <si>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</si>
  <si>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</si>
  <si>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</si>
  <si>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</si>
  <si>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</si>
  <si>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</si>
  <si>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</si>
  <si>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</si>
  <si>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</si>
  <si>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</si>
  <si>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</si>
  <si>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</si>
  <si>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</si>
  <si>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</si>
  <si>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</si>
  <si>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</si>
  <si>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</si>
  <si>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</si>
  <si>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</si>
  <si>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</si>
  <si>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</si>
  <si>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</si>
  <si>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</si>
  <si>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</si>
  <si>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</si>
  <si>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</si>
  <si>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</si>
  <si>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</si>
  <si>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</si>
  <si>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</si>
  <si>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</si>
  <si>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</si>
  <si>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</si>
  <si>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</si>
  <si>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</si>
  <si>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</si>
  <si>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</si>
  <si>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</si>
  <si>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</si>
  <si>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</si>
  <si>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</si>
  <si>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</si>
  <si>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</si>
  <si>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</si>
  <si>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</si>
  <si>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</si>
  <si>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</si>
  <si>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</si>
  <si>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</si>
  <si>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</si>
  <si>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</si>
  <si>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</si>
  <si>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</si>
  <si>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</si>
  <si>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</si>
  <si>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</si>
  <si>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</si>
  <si>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</si>
  <si>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</si>
  <si>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</si>
  <si>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</si>
  <si>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</si>
  <si>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</si>
  <si>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</si>
  <si>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</si>
  <si>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</si>
  <si>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</si>
  <si>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</si>
  <si>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</si>
  <si>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</si>
  <si>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</si>
  <si>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</si>
  <si>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</si>
  <si>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</si>
  <si>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</si>
  <si>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</si>
  <si>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</si>
  <si>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</si>
  <si>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</si>
  <si>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</si>
  <si>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</si>
  <si>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</si>
  <si>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</si>
  <si>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</si>
  <si>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</si>
  <si>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</si>
  <si>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</si>
  <si>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</si>
  <si>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</si>
  <si>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</si>
  <si>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</si>
  <si>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</si>
  <si>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</si>
  <si>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</si>
  <si>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</si>
  <si>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</si>
  <si>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</si>
  <si>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</si>
  <si>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</si>
  <si>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</si>
  <si>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</si>
  <si>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</si>
  <si>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</si>
  <si>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</si>
  <si>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</si>
  <si>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</si>
  <si>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</si>
  <si>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</si>
  <si>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</si>
  <si>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</si>
  <si>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</si>
  <si>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</si>
  <si>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</si>
  <si>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</si>
  <si>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</si>
  <si>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</si>
  <si>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</si>
  <si>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</si>
  <si>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</si>
  <si>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</si>
  <si>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</si>
  <si>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</si>
  <si>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</si>
  <si>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</si>
  <si>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</si>
  <si>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</si>
  <si>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</si>
  <si>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</si>
  <si>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</si>
  <si>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</si>
  <si>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</si>
  <si>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</si>
  <si>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</si>
  <si>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</si>
  <si>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</si>
  <si>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</si>
  <si>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</si>
  <si>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</si>
  <si>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</si>
  <si>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</si>
  <si>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</si>
  <si>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</si>
  <si>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</si>
  <si>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</si>
  <si>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</si>
  <si>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</si>
  <si>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</si>
  <si>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</si>
  <si>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</si>
  <si>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</si>
  <si>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</si>
  <si>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</si>
  <si>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</si>
  <si>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</si>
  <si>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</si>
  <si>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</si>
  <si>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</si>
  <si>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</si>
  <si>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</si>
  <si>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</si>
  <si>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</si>
  <si>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</si>
  <si>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</si>
  <si>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</si>
  <si>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</si>
  <si>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</si>
  <si>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</si>
  <si>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</si>
  <si>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</si>
  <si>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</si>
  <si>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</si>
  <si>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</si>
  <si>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</si>
  <si>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</si>
  <si>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</si>
  <si>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</si>
  <si>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</si>
  <si>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</si>
  <si>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</si>
  <si>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</si>
  <si>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</si>
  <si>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</si>
  <si>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</si>
  <si>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</si>
  <si>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</si>
  <si>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</si>
  <si>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</si>
  <si>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</si>
  <si>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</si>
  <si>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</si>
  <si>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</si>
  <si>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</si>
  <si>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</si>
  <si>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</si>
  <si>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</si>
  <si>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</si>
  <si>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</si>
  <si>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</si>
  <si>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</si>
  <si>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</si>
  <si>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</si>
  <si>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</si>
  <si>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</si>
  <si>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</si>
  <si>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</si>
  <si>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</si>
  <si>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</si>
  <si>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</si>
  <si>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</si>
  <si>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</si>
  <si>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</si>
  <si>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</si>
  <si>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</si>
  <si>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</si>
  <si>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</si>
  <si>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</si>
  <si>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</si>
  <si>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</si>
  <si>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</si>
  <si>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</si>
  <si>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</si>
  <si>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</si>
  <si>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</si>
  <si>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</si>
  <si>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</si>
  <si>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</si>
  <si>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</si>
  <si>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</si>
  <si>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</si>
  <si>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</si>
  <si>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</si>
  <si>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</si>
  <si>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</si>
  <si>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</si>
  <si>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</si>
  <si>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</si>
  <si>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</si>
  <si>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</si>
  <si>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</si>
  <si>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</si>
  <si>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</si>
  <si>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</si>
  <si>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</si>
  <si>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</si>
  <si>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</si>
  <si>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</si>
  <si>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</si>
  <si>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</si>
  <si>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</si>
  <si>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</si>
  <si>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</si>
  <si>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</si>
  <si>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</si>
  <si>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</si>
  <si>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</si>
  <si>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</si>
  <si>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</si>
  <si>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</si>
  <si>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</si>
  <si>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</si>
  <si>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</si>
  <si>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</si>
  <si>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</si>
  <si>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</si>
  <si>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</si>
  <si>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</si>
  <si>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</si>
  <si>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</si>
  <si>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</si>
  <si>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</si>
  <si>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</si>
  <si>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</si>
  <si>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</si>
  <si>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</si>
  <si>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</si>
  <si>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</si>
  <si>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</si>
  <si>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</si>
  <si>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</si>
  <si>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</si>
  <si>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</si>
  <si>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</si>
  <si>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</si>
  <si>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</si>
  <si>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</si>
  <si>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</si>
  <si>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</si>
  <si>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</si>
  <si>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</si>
  <si>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</si>
  <si>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</si>
  <si>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</si>
  <si>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</si>
  <si>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</si>
  <si>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</si>
  <si>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</si>
  <si>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</si>
  <si>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</si>
  <si>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</si>
  <si>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</si>
  <si>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</si>
  <si>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</si>
  <si>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</si>
  <si>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</si>
  <si>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</si>
  <si>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</si>
  <si>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</si>
  <si>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</si>
  <si>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</si>
  <si>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</si>
  <si>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</si>
  <si>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</si>
  <si>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</si>
  <si>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</si>
  <si>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</si>
  <si>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</si>
  <si>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</si>
  <si>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</si>
  <si>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</si>
  <si>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</si>
  <si>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</si>
  <si>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</si>
  <si>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</si>
  <si>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</si>
  <si>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</si>
  <si>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</si>
  <si>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</si>
  <si>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</si>
  <si>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</si>
  <si>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</si>
  <si>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</si>
  <si>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</si>
  <si>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</si>
  <si>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</si>
  <si>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</si>
  <si>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</si>
  <si>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</si>
  <si>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</si>
  <si>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</si>
  <si>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</si>
  <si>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</si>
  <si>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</si>
  <si>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</si>
  <si>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</si>
  <si>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</si>
  <si>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</si>
  <si>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</si>
  <si>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</si>
  <si>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</si>
  <si>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</si>
  <si>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</si>
  <si>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</si>
  <si>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</si>
  <si>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</si>
  <si>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</si>
  <si>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</si>
  <si>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</si>
  <si>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</si>
  <si>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</si>
  <si>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</si>
  <si>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</si>
  <si>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</si>
  <si>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</si>
  <si>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</si>
  <si>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</si>
  <si>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</si>
  <si>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</si>
  <si>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</si>
  <si>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</si>
  <si>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</si>
  <si>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</si>
  <si>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</si>
  <si>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</si>
  <si>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</si>
  <si>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</si>
  <si>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</si>
  <si>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</si>
  <si>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</si>
  <si>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</si>
  <si>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</si>
  <si>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</si>
  <si>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</si>
  <si>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</si>
  <si>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</si>
  <si>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</si>
  <si>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</si>
  <si>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</si>
  <si>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</si>
  <si>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</si>
  <si>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</si>
  <si>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</si>
  <si>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</si>
  <si>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</si>
  <si>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</si>
  <si>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</si>
  <si>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</si>
  <si>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</si>
  <si>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</si>
  <si>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</si>
  <si>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</si>
  <si>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</si>
  <si>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</si>
  <si>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</si>
  <si>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</si>
  <si>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</si>
  <si>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</si>
  <si>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</si>
  <si>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</si>
  <si>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</si>
  <si>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</si>
  <si>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</si>
  <si>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</si>
  <si>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</si>
  <si>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</si>
  <si>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</si>
  <si>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</si>
  <si>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</si>
  <si>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</si>
  <si>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</si>
  <si>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</si>
  <si>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</si>
  <si>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</si>
  <si>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</si>
  <si>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</si>
  <si>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</si>
  <si>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</si>
  <si>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</si>
  <si>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</si>
  <si>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</si>
  <si>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</si>
  <si>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</si>
  <si>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</si>
  <si>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</si>
  <si>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</si>
  <si>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</si>
  <si>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</si>
  <si>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</si>
  <si>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</si>
  <si>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</si>
  <si>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</si>
  <si>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</si>
  <si>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</si>
  <si>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</si>
  <si>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</si>
  <si>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</si>
  <si>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</si>
  <si>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</si>
  <si>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</si>
  <si>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</si>
  <si>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</si>
  <si>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</si>
  <si>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</si>
  <si>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</si>
  <si>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</si>
  <si>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</si>
  <si>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</si>
  <si>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</si>
  <si>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</si>
  <si>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</si>
  <si>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</si>
  <si>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</si>
  <si>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</si>
  <si>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</si>
  <si>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</si>
  <si>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</si>
  <si>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</si>
  <si>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</si>
  <si>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</si>
  <si>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</si>
  <si>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</si>
  <si>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</si>
  <si>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</si>
  <si>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</si>
  <si>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</si>
  <si>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</si>
  <si>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</si>
  <si>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</si>
  <si>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</si>
  <si>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</si>
  <si>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</si>
  <si>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</si>
  <si>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</si>
  <si>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</si>
  <si>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</si>
  <si>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</si>
  <si>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</si>
  <si>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</si>
  <si>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</si>
  <si>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</si>
  <si>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</si>
  <si>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</si>
  <si>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</si>
  <si>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</si>
  <si>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</si>
  <si>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</si>
  <si>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</si>
  <si>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</si>
  <si>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</si>
  <si>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</si>
  <si>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</si>
  <si>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</si>
  <si>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</si>
  <si>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</si>
  <si>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</si>
  <si>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</si>
  <si>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</si>
  <si>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</si>
  <si>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</si>
  <si>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</si>
  <si>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</si>
  <si>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</si>
  <si>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</si>
  <si>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</si>
  <si>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</si>
  <si>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</si>
  <si>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</si>
  <si>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</si>
  <si>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</si>
  <si>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</si>
  <si>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</si>
  <si>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</si>
  <si>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</si>
  <si>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</si>
  <si>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</si>
  <si>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</si>
  <si>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</si>
  <si>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</si>
  <si>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</si>
  <si>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</si>
  <si>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</si>
  <si>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</si>
  <si>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</si>
  <si>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</si>
  <si>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</si>
  <si>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</si>
  <si>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</si>
  <si>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</si>
  <si>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</si>
  <si>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</si>
  <si>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</si>
  <si>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</si>
  <si>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</si>
  <si>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</si>
  <si>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</si>
  <si>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</si>
  <si>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</si>
  <si>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</si>
  <si>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</si>
  <si>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</si>
  <si>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</si>
  <si>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</si>
  <si>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</si>
  <si>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</si>
  <si>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</si>
  <si>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</si>
  <si>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</si>
  <si>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</si>
  <si>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</si>
  <si>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</si>
  <si>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</si>
  <si>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</si>
  <si>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</si>
  <si>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</si>
  <si>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</si>
  <si>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</si>
  <si>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</si>
  <si>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</si>
  <si>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</si>
  <si>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</si>
  <si>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</si>
  <si>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</si>
  <si>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</si>
  <si>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</si>
  <si>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</si>
  <si>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</si>
  <si>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</si>
  <si>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</si>
  <si>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</si>
  <si>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</si>
  <si>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</si>
  <si>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</si>
  <si>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</si>
  <si>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</si>
  <si>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</si>
  <si>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</si>
  <si>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</si>
  <si>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</si>
  <si>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</si>
  <si>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</si>
  <si>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</si>
  <si>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</si>
  <si>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</si>
  <si>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</si>
  <si>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</si>
  <si>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</si>
  <si>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</si>
  <si>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</si>
  <si>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</si>
  <si>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</si>
  <si>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</si>
  <si>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</si>
  <si>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</si>
  <si>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</si>
  <si>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</si>
  <si>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</si>
  <si>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</si>
  <si>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</si>
  <si>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</si>
  <si>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</si>
  <si>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</si>
  <si>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</si>
  <si>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</si>
  <si>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</si>
  <si>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</si>
  <si>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</si>
  <si>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</si>
  <si>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</si>
  <si>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</si>
  <si>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</si>
  <si>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</si>
  <si>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</si>
  <si>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</si>
  <si>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</si>
  <si>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</si>
  <si>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</si>
  <si>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</si>
  <si>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</si>
  <si>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</si>
  <si>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</si>
  <si>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</si>
  <si>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</si>
  <si>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</si>
  <si>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</si>
  <si>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</si>
  <si>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</si>
  <si>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</si>
  <si>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</si>
  <si>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</si>
  <si>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</si>
  <si>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</si>
  <si>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</si>
  <si>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</si>
  <si>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</si>
  <si>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</si>
  <si>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</si>
  <si>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</si>
  <si>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</si>
  <si>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</si>
  <si>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</si>
  <si>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</si>
  <si>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</si>
  <si>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</si>
  <si>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</si>
  <si>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</si>
  <si>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</si>
  <si>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</si>
  <si>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</si>
  <si>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</si>
  <si>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</si>
  <si>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</si>
  <si>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</si>
  <si>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</si>
  <si>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</si>
  <si>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</si>
  <si>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</si>
  <si>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</si>
  <si>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</si>
  <si>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</si>
  <si>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</si>
  <si>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</si>
  <si>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</si>
  <si>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</si>
  <si>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</si>
  <si>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</si>
  <si>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</si>
  <si>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</si>
  <si>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</si>
  <si>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</si>
  <si>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</si>
  <si>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</si>
  <si>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</si>
  <si>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</si>
  <si>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</si>
  <si>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</si>
  <si>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</si>
  <si>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</si>
  <si>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</si>
  <si>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</si>
  <si>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</si>
  <si>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</si>
  <si>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</si>
  <si>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</si>
  <si>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</si>
  <si>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</si>
  <si>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</si>
  <si>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</si>
  <si>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</si>
  <si>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</si>
  <si>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</si>
  <si>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</si>
  <si>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</si>
  <si>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</si>
  <si>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</si>
  <si>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</si>
  <si>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</si>
  <si>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</si>
  <si>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</si>
  <si>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</si>
  <si>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</si>
  <si>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</si>
  <si>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</si>
  <si>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</si>
  <si>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</si>
  <si>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</si>
  <si>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</si>
  <si>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</si>
  <si>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</si>
  <si>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</si>
  <si>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</si>
  <si>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</si>
  <si>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</si>
  <si>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</si>
  <si>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</si>
  <si>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</si>
  <si>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</si>
  <si>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</si>
  <si>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</si>
  <si>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</si>
  <si>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</si>
  <si>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</si>
  <si>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</si>
  <si>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</si>
  <si>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</si>
  <si>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</si>
  <si>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</si>
  <si>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</si>
  <si>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</si>
  <si>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</si>
  <si>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</si>
  <si>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</si>
  <si>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</si>
  <si>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</si>
  <si>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</si>
  <si>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</si>
  <si>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</si>
  <si>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</si>
  <si>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</si>
  <si>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</si>
  <si>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</si>
  <si>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</si>
  <si>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</si>
  <si>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</si>
  <si>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</si>
  <si>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</si>
  <si>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</si>
  <si>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</si>
  <si>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</si>
  <si>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</si>
  <si>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</si>
  <si>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</si>
  <si>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</si>
  <si>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</si>
  <si>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</si>
  <si>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</si>
  <si>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</si>
  <si>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</si>
  <si>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</si>
  <si>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</si>
  <si>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</si>
  <si>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</si>
  <si>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</si>
  <si>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</si>
  <si>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</si>
  <si>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</si>
  <si>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</si>
  <si>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</si>
  <si>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</si>
  <si>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</si>
  <si>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</si>
  <si>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</si>
  <si>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</si>
  <si>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</si>
  <si>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</si>
  <si>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</si>
  <si>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</si>
  <si>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</si>
  <si>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</si>
  <si>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</si>
  <si>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</si>
  <si>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</si>
  <si>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</si>
  <si>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</si>
  <si>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</si>
  <si>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</si>
  <si>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</si>
  <si>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</si>
  <si>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</si>
  <si>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</si>
  <si>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</si>
  <si>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</si>
  <si>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</si>
  <si>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</si>
  <si>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</si>
  <si>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</si>
  <si>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</si>
  <si>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</si>
  <si>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</si>
  <si>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</si>
  <si>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</si>
  <si>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</si>
  <si>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</si>
  <si>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</si>
  <si>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</si>
  <si>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</si>
  <si>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</si>
  <si>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</si>
  <si>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</si>
  <si>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</si>
  <si>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</si>
  <si>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</si>
  <si>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</si>
  <si>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</si>
  <si>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</si>
  <si>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</si>
  <si>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</si>
  <si>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</si>
  <si>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</si>
  <si>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</si>
  <si>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</si>
  <si>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</si>
  <si>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</si>
  <si>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</si>
  <si>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</si>
  <si>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</si>
  <si>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</si>
  <si>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</si>
  <si>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</si>
  <si>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</si>
  <si>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</si>
  <si>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</si>
  <si>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</si>
  <si>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</si>
  <si>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</si>
  <si>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</si>
  <si>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</si>
  <si>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</si>
  <si>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</si>
  <si>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</si>
  <si>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</si>
  <si>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</si>
  <si>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</si>
  <si>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</si>
  <si>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</si>
  <si>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</si>
  <si>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</si>
  <si>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</si>
  <si>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</si>
  <si>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</si>
  <si>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</si>
  <si>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</si>
  <si>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</si>
  <si>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</si>
  <si>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</si>
  <si>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</si>
  <si>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</si>
  <si>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</si>
  <si>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</si>
  <si>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</si>
  <si>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</si>
  <si>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</si>
  <si>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</si>
  <si>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</si>
  <si>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</si>
  <si>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</si>
  <si>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</si>
  <si>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</si>
  <si>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</si>
  <si>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</si>
  <si>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</si>
  <si>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</si>
  <si>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</si>
  <si>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</si>
  <si>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</si>
  <si>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</si>
  <si>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</si>
  <si>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</si>
  <si>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</si>
  <si>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</si>
  <si>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</si>
  <si>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</si>
  <si>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</si>
  <si>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</si>
  <si>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</si>
  <si>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</si>
  <si>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</si>
  <si>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</si>
  <si>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</si>
  <si>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</si>
  <si>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</si>
  <si>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</si>
  <si>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</si>
  <si>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</si>
  <si>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</si>
  <si>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</si>
  <si>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</si>
  <si>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</si>
  <si>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</si>
  <si>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</si>
  <si>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</si>
  <si>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</si>
  <si>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</si>
  <si>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</si>
  <si>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</si>
  <si>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</si>
  <si>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</si>
  <si>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</si>
  <si>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</si>
  <si>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</si>
  <si>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</si>
  <si>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</si>
  <si>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</si>
  <si>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</si>
  <si>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</si>
  <si>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</si>
  <si>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</si>
  <si>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</si>
  <si>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</si>
  <si>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</si>
  <si>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</si>
  <si>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</si>
  <si>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</si>
  <si>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</si>
  <si>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</si>
  <si>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</si>
  <si>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</si>
  <si>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</si>
  <si>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</si>
  <si>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</si>
  <si>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</si>
  <si>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</si>
  <si>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</si>
  <si>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</si>
  <si>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</si>
  <si>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</si>
  <si>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</si>
  <si>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</si>
  <si>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</si>
  <si>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</si>
  <si>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</si>
  <si>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</si>
  <si>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</si>
  <si>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</si>
  <si>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</si>
  <si>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</si>
  <si>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</si>
  <si>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</si>
  <si>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</si>
  <si>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</si>
  <si>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</si>
  <si>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</si>
  <si>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</si>
  <si>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</si>
  <si>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</si>
  <si>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</si>
  <si>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</si>
  <si>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</si>
  <si>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</si>
  <si>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</si>
  <si>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</si>
  <si>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</si>
  <si>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</si>
  <si>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</si>
  <si>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</si>
  <si>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</si>
  <si>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</si>
  <si>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</si>
  <si>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</si>
  <si>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</si>
  <si>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</si>
  <si>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</si>
  <si>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</si>
  <si>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</si>
  <si>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</si>
  <si>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</si>
  <si>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</si>
  <si>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</si>
  <si>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</si>
  <si>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</si>
  <si>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</si>
  <si>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</si>
  <si>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</si>
  <si>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</si>
  <si>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</si>
  <si>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</si>
  <si>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</si>
  <si>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</si>
  <si>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</si>
  <si>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</si>
  <si>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</si>
  <si>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</si>
  <si>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</si>
  <si>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</si>
  <si>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</si>
  <si>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</si>
  <si>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</si>
  <si>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</si>
  <si>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</si>
  <si>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</si>
  <si>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</si>
  <si>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</si>
  <si>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</si>
  <si>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</si>
  <si>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</si>
  <si>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</si>
  <si>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</si>
  <si>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</si>
  <si>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</si>
  <si>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</si>
  <si>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</si>
  <si>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</si>
  <si>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</si>
  <si>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</si>
  <si>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</si>
  <si>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</si>
  <si>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</si>
  <si>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</si>
  <si>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</si>
  <si>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</si>
  <si>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</si>
  <si>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</si>
  <si>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</si>
  <si>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</si>
  <si>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</si>
  <si>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</si>
  <si>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</si>
  <si>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</si>
  <si>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</si>
  <si>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</si>
  <si>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</si>
  <si>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</si>
  <si>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</si>
  <si>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</si>
  <si>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</si>
  <si>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</si>
  <si>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</si>
  <si>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</si>
  <si>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</si>
  <si>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</si>
  <si>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</si>
  <si>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</si>
  <si>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</si>
  <si>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</si>
  <si>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</si>
  <si>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</si>
  <si>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</si>
  <si>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</si>
  <si>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</si>
  <si>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</si>
  <si>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</si>
  <si>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</si>
  <si>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</si>
  <si>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</si>
  <si>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</si>
  <si>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</si>
  <si>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</si>
  <si>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</si>
  <si>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</si>
  <si>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</si>
  <si>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</si>
  <si>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</si>
  <si>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</si>
  <si>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</si>
  <si>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</si>
  <si>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</si>
  <si>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</si>
  <si>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</si>
  <si>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</si>
  <si>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</si>
  <si>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</si>
  <si>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</si>
  <si>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</si>
  <si>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</si>
  <si>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</si>
  <si>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</si>
  <si>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</si>
  <si>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</si>
  <si>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</si>
  <si>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</si>
  <si>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</si>
  <si>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</si>
  <si>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</si>
  <si>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</si>
  <si>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</si>
  <si>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</si>
  <si>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</si>
  <si>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</si>
  <si>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</si>
  <si>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</si>
  <si>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</si>
  <si>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</si>
  <si>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</si>
  <si>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</si>
  <si>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</si>
  <si>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</si>
  <si>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</si>
  <si>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</si>
  <si>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</si>
  <si>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</si>
  <si>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</si>
  <si>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</si>
  <si>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</si>
  <si>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</si>
  <si>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</si>
  <si>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</si>
  <si>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</si>
  <si>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</si>
  <si>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</si>
  <si>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</si>
  <si>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</si>
  <si>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</si>
  <si>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</si>
  <si>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</si>
  <si>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</si>
  <si>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</si>
  <si>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</si>
  <si>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</si>
  <si>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</si>
  <si>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</si>
  <si>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</si>
  <si>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</si>
  <si>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</si>
  <si>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</si>
  <si>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</si>
  <si>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</si>
  <si>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</si>
  <si>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</si>
  <si>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</si>
  <si>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</si>
  <si>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</si>
  <si>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</si>
  <si>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</si>
  <si>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</si>
  <si>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</si>
  <si>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</si>
  <si>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</si>
  <si>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</si>
  <si>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</si>
  <si>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</si>
  <si>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</si>
  <si>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</si>
  <si>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</si>
  <si>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</si>
  <si>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</si>
  <si>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</si>
  <si>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</si>
  <si>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</si>
  <si>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</si>
  <si>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</si>
  <si>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</si>
  <si>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</si>
  <si>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</si>
  <si>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</si>
  <si>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</si>
  <si>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</si>
  <si>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</si>
  <si>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</si>
  <si>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</si>
  <si>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</si>
  <si>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</si>
  <si>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</si>
  <si>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</si>
  <si>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</si>
  <si>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</si>
  <si>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</si>
  <si>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</si>
  <si>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</si>
  <si>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</si>
  <si>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</si>
  <si>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</si>
  <si>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</si>
  <si>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</si>
  <si>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</si>
  <si>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</si>
  <si>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</si>
  <si>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</si>
  <si>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</si>
  <si>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</si>
  <si>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</si>
  <si>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</si>
  <si>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</si>
  <si>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</si>
  <si>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</si>
  <si>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</si>
  <si>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</si>
  <si>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</si>
  <si>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</si>
  <si>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</si>
  <si>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</si>
  <si>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</si>
  <si>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</si>
  <si>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</si>
  <si>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</si>
  <si>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</si>
  <si>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</si>
  <si>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</si>
  <si>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</si>
  <si>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</si>
  <si>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</si>
  <si>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</si>
  <si>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</si>
  <si>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</si>
  <si>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</si>
  <si>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</si>
  <si>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</si>
  <si>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</si>
  <si>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</si>
  <si>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</si>
  <si>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</si>
  <si>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</si>
  <si>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</si>
  <si>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</si>
  <si>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</si>
  <si>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</si>
  <si>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</si>
  <si>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</si>
  <si>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</si>
  <si>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</si>
  <si>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</si>
  <si>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</si>
  <si>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</si>
  <si>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</si>
  <si>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</si>
  <si>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</si>
  <si>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</si>
  <si>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</si>
  <si>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</si>
  <si>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</si>
  <si>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</si>
  <si>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</si>
  <si>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</si>
  <si>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</si>
  <si>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</si>
  <si>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</si>
  <si>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</si>
  <si>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</si>
  <si>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</si>
  <si>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</si>
  <si>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</si>
  <si>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</si>
  <si>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</si>
  <si>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</si>
  <si>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</si>
  <si>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</si>
  <si>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</si>
  <si>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</si>
  <si>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</si>
  <si>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</si>
  <si>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</si>
  <si>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</si>
  <si>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</si>
  <si>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</si>
  <si>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</si>
  <si>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</si>
  <si>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</si>
  <si>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</si>
  <si>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</si>
  <si>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</si>
  <si>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</si>
  <si>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</si>
  <si>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</si>
  <si>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</si>
  <si>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</si>
  <si>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</si>
  <si>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</si>
  <si>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</si>
  <si>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</si>
  <si>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</si>
  <si>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</si>
  <si>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</si>
  <si>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</si>
  <si>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</si>
  <si>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</si>
  <si>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</si>
  <si>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</si>
  <si>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</si>
  <si>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</si>
  <si>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</si>
  <si>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</si>
  <si>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</si>
  <si>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</si>
  <si>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</si>
  <si>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</si>
  <si>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</si>
  <si>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</si>
  <si>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</si>
  <si>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</si>
  <si>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</si>
  <si>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</si>
  <si>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</si>
  <si>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</si>
  <si>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</si>
  <si>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</si>
  <si>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</si>
  <si>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</si>
  <si>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</si>
  <si>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</si>
  <si>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</si>
  <si>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</si>
  <si>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</si>
  <si>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</si>
  <si>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</si>
  <si>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</si>
  <si>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</si>
  <si>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</si>
  <si>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</si>
  <si>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</si>
  <si>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</si>
  <si>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</si>
  <si>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</si>
  <si>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</si>
  <si>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</si>
  <si>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</si>
  <si>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</si>
  <si>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</si>
  <si>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</si>
  <si>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</si>
  <si>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</si>
  <si>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</si>
  <si>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</si>
  <si>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</si>
  <si>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</si>
  <si>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</si>
  <si>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</si>
  <si>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</si>
  <si>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</si>
  <si>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</si>
  <si>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</si>
  <si>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</si>
  <si>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</si>
  <si>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</si>
  <si>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</si>
  <si>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</si>
  <si>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</si>
  <si>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</si>
  <si>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</si>
  <si>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</si>
  <si>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</si>
  <si>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</si>
  <si>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</si>
  <si>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</si>
  <si>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</si>
  <si>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</si>
  <si>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</si>
  <si>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</si>
  <si>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</si>
  <si>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</si>
  <si>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</si>
  <si>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</si>
  <si>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</si>
  <si>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</si>
  <si>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</si>
  <si>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</si>
  <si>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</si>
  <si>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</si>
  <si>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</si>
  <si>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</si>
  <si>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</si>
  <si>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</si>
  <si>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</si>
  <si>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</si>
  <si>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</si>
  <si>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</si>
  <si>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</si>
  <si>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</si>
  <si>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</si>
  <si>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</si>
  <si>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</si>
  <si>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</si>
  <si>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</si>
  <si>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</si>
  <si>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</si>
  <si>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</si>
  <si>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</si>
  <si>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</si>
  <si>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</si>
  <si>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</si>
  <si>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</si>
  <si>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</si>
  <si>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</si>
  <si>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</si>
  <si>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</si>
  <si>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</si>
  <si>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</si>
  <si>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</si>
  <si>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</si>
  <si>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</si>
  <si>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</si>
  <si>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</si>
  <si>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</si>
  <si>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</si>
  <si>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</si>
  <si>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</si>
  <si>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</si>
  <si>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</si>
  <si>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</si>
  <si>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</si>
  <si>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</si>
  <si>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</si>
  <si>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</si>
  <si>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</si>
  <si>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</si>
  <si>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</si>
  <si>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</si>
  <si>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</si>
  <si>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</si>
  <si>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</si>
  <si>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</si>
  <si>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</si>
  <si>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</si>
  <si>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</si>
  <si>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</si>
  <si>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</si>
  <si>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</si>
  <si>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</si>
  <si>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</si>
  <si>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</si>
  <si>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</si>
  <si>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</si>
  <si>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</si>
  <si>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</si>
  <si>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</si>
  <si>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</si>
  <si>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</si>
  <si>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</si>
  <si>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</si>
  <si>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</si>
  <si>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</si>
  <si>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</si>
  <si>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</si>
  <si>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</si>
  <si>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</si>
  <si>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</si>
  <si>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</si>
  <si>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</si>
  <si>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</si>
  <si>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</si>
  <si>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</si>
  <si>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</si>
  <si>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</si>
  <si>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</si>
  <si>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</si>
  <si>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</si>
  <si>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</si>
  <si>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</si>
  <si>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</si>
  <si>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</si>
  <si>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</si>
  <si>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</si>
  <si>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</si>
  <si>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</si>
  <si>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</si>
  <si>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</si>
  <si>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</si>
  <si>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</si>
  <si>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</si>
  <si>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</si>
  <si>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</si>
  <si>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</si>
  <si>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</si>
  <si>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</si>
  <si>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</si>
  <si>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</si>
  <si>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</si>
  <si>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</si>
  <si>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</si>
  <si>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</si>
  <si>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</si>
  <si>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</si>
  <si>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</si>
  <si>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</si>
  <si>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</si>
  <si>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</si>
  <si>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</si>
  <si>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</si>
  <si>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</si>
  <si>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</si>
  <si>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</si>
  <si>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</si>
  <si>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</si>
  <si>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</si>
  <si>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</si>
  <si>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</si>
  <si>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</si>
  <si>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</si>
  <si>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</si>
  <si>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</si>
  <si>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</si>
  <si>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</si>
  <si>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</si>
  <si>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</si>
  <si>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</si>
  <si>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</si>
  <si>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</si>
  <si>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</si>
  <si>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</si>
  <si>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</si>
  <si>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</si>
  <si>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</si>
  <si>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</si>
  <si>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</si>
  <si>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</si>
  <si>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</si>
  <si>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</si>
  <si>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</si>
  <si>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</si>
  <si>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</si>
  <si>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</si>
  <si>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</si>
  <si>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</si>
  <si>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</si>
  <si>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</si>
  <si>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</si>
  <si>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</si>
  <si>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</si>
  <si>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</si>
  <si>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</si>
  <si>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</si>
  <si>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</si>
  <si>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</si>
  <si>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</si>
  <si>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</si>
  <si>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</si>
  <si>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</si>
  <si>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</si>
  <si>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</si>
  <si>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</si>
  <si>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</si>
  <si>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</si>
  <si>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</si>
  <si>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</si>
  <si>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</si>
  <si>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</si>
  <si>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</si>
  <si>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</si>
  <si>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</si>
  <si>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</si>
  <si>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</si>
  <si>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</si>
  <si>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</si>
  <si>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</si>
  <si>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</si>
  <si>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</si>
  <si>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</si>
  <si>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</si>
  <si>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</si>
  <si>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</si>
  <si>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</si>
  <si>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</si>
  <si>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</si>
  <si>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</si>
  <si>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</si>
  <si>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</si>
  <si>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</si>
  <si>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</si>
  <si>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</si>
  <si>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</si>
  <si>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</si>
  <si>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</si>
  <si>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</si>
  <si>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</si>
  <si>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</si>
  <si>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</si>
  <si>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</si>
  <si>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</si>
  <si>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</si>
  <si>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</si>
  <si>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</si>
  <si>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</si>
  <si>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</si>
  <si>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</si>
  <si>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</si>
  <si>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</si>
  <si>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</si>
  <si>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</si>
  <si>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</si>
  <si>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</si>
  <si>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</si>
  <si>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</si>
  <si>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</si>
  <si>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</si>
  <si>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</si>
  <si>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</si>
  <si>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</si>
  <si>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</si>
  <si>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</si>
  <si>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</si>
  <si>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</si>
  <si>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</si>
  <si>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</si>
  <si>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</si>
  <si>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</si>
  <si>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</si>
  <si>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</si>
  <si>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</si>
  <si>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</si>
  <si>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</si>
  <si>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</si>
  <si>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</si>
  <si>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</si>
  <si>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</si>
  <si>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</si>
  <si>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</si>
  <si>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</si>
  <si>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</si>
  <si>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</si>
  <si>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</si>
  <si>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</si>
  <si>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</si>
  <si>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</si>
  <si>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</si>
  <si>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</si>
  <si>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</si>
  <si>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</si>
  <si>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</si>
  <si>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</si>
  <si>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</si>
  <si>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</si>
  <si>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</si>
  <si>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</si>
  <si>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</si>
  <si>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</si>
  <si>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</si>
  <si>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</si>
  <si>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</si>
  <si>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</si>
  <si>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</si>
  <si>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</si>
  <si>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</si>
  <si>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</si>
  <si>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</si>
  <si>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</si>
  <si>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</si>
  <si>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</si>
  <si>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</si>
  <si>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</si>
  <si>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</si>
  <si>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</si>
  <si>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</si>
  <si>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</si>
  <si>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</si>
  <si>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</si>
  <si>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</si>
  <si>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</si>
  <si>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</si>
  <si>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</si>
  <si>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</si>
  <si>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</si>
  <si>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</si>
  <si>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</si>
  <si>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</si>
  <si>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</si>
  <si>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</si>
  <si>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</si>
  <si>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</si>
  <si>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</si>
  <si>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</si>
  <si>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</si>
  <si>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</si>
  <si>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</si>
  <si>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</si>
  <si>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</si>
  <si>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</si>
  <si>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</si>
  <si>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</si>
  <si>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</si>
  <si>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</si>
  <si>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</si>
  <si>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</si>
  <si>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</si>
  <si>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</si>
  <si>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</si>
  <si>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</si>
  <si>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</si>
  <si>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</si>
  <si>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</si>
  <si>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</si>
  <si>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</si>
  <si>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</si>
  <si>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</si>
  <si>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</si>
  <si>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</si>
  <si>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</si>
  <si>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</si>
  <si>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</si>
  <si>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</si>
  <si>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</si>
  <si>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</si>
  <si>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</si>
  <si>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</si>
  <si>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</si>
  <si>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</si>
  <si>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</si>
  <si>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</si>
  <si>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</si>
  <si>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</si>
  <si>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</si>
  <si>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</si>
  <si>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</si>
  <si>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</si>
  <si>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</si>
  <si>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</si>
  <si>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</si>
  <si>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</si>
  <si>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</si>
  <si>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</si>
  <si>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</si>
  <si>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</si>
  <si>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</si>
  <si>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</si>
  <si>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</si>
  <si>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</si>
  <si>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</si>
  <si>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</si>
  <si>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</si>
  <si>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</si>
  <si>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</si>
  <si>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</si>
  <si>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</si>
  <si>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</si>
  <si>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</si>
  <si>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</si>
  <si>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</si>
  <si>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</si>
  <si>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</si>
  <si>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</si>
  <si>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</si>
  <si>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</si>
  <si>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</si>
  <si>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</si>
  <si>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</si>
  <si>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</si>
  <si>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</si>
  <si>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</si>
  <si>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</si>
  <si>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</si>
  <si>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</si>
  <si>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</si>
  <si>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</si>
  <si>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</si>
  <si>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</si>
  <si>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</si>
  <si>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</si>
  <si>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</si>
  <si>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</si>
  <si>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</si>
  <si>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</si>
  <si>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</si>
  <si>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</si>
  <si>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</si>
  <si>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</si>
  <si>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</si>
  <si>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</si>
  <si>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</si>
  <si>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</si>
  <si>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</si>
  <si>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</si>
  <si>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</si>
  <si>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</si>
  <si>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</si>
  <si>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</si>
  <si>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</si>
  <si>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</si>
  <si>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</si>
  <si>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</si>
  <si>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</si>
  <si>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</si>
  <si>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</si>
  <si>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</si>
  <si>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</si>
  <si>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</si>
  <si>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</si>
  <si>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</si>
  <si>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</si>
  <si>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</si>
  <si>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</si>
  <si>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</si>
  <si>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</si>
  <si>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</si>
  <si>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</si>
  <si>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</si>
  <si>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</si>
  <si>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</si>
  <si>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</si>
  <si>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</si>
  <si>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</si>
  <si>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</si>
  <si>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</si>
  <si>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</si>
  <si>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</si>
  <si>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</si>
  <si>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</si>
  <si>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</si>
  <si>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</si>
  <si>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</si>
  <si>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</si>
  <si>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</si>
  <si>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</si>
  <si>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</si>
  <si>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</si>
  <si>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</si>
  <si>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</si>
  <si>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</si>
  <si>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</si>
  <si>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</si>
  <si>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</si>
  <si>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</si>
  <si>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</si>
  <si>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</si>
  <si>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</si>
  <si>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</si>
  <si>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</si>
  <si>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</si>
  <si>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</si>
  <si>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</si>
  <si>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</si>
  <si>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</si>
  <si>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</si>
  <si>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</si>
  <si>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</si>
  <si>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</si>
  <si>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</si>
  <si>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</si>
  <si>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</si>
  <si>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</si>
  <si>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</si>
  <si>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</si>
  <si>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</si>
  <si>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</si>
  <si>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</si>
  <si>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</si>
  <si>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</si>
  <si>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</si>
  <si>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</si>
  <si>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</si>
  <si>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</si>
  <si>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</si>
  <si>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</si>
  <si>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</si>
  <si>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</si>
  <si>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</si>
  <si>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</si>
  <si>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</si>
  <si>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</si>
  <si>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</si>
  <si>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</si>
  <si>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</si>
  <si>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</si>
  <si>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</si>
  <si>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</si>
  <si>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</si>
  <si>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</si>
  <si>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</si>
  <si>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</si>
  <si>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</si>
  <si>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</si>
  <si>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</si>
  <si>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</si>
  <si>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</si>
  <si>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</si>
  <si>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</si>
  <si>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</si>
  <si>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</si>
  <si>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</si>
  <si>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</si>
  <si>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</si>
  <si>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</si>
  <si>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</si>
  <si>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</si>
  <si>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</si>
  <si>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</si>
  <si>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</si>
  <si>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</si>
  <si>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</si>
  <si>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</si>
  <si>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</si>
  <si>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</si>
  <si>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</si>
  <si>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</si>
  <si>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</si>
  <si>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</si>
  <si>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</si>
  <si>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</si>
  <si>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</si>
  <si>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</si>
  <si>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</si>
  <si>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</si>
  <si>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</si>
  <si>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</si>
  <si>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</si>
  <si>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</si>
  <si>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</si>
  <si>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</si>
  <si>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</si>
  <si>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</si>
  <si>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</si>
  <si>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</si>
  <si>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</si>
  <si>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</si>
  <si>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</si>
  <si>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</si>
  <si>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</si>
  <si>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</si>
  <si>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</si>
  <si>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</si>
  <si>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</si>
  <si>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</si>
  <si>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</si>
  <si>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</si>
  <si>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</si>
  <si>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</si>
  <si>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</si>
  <si>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</si>
  <si>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</si>
  <si>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</si>
  <si>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</si>
  <si>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</si>
  <si>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</si>
  <si>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</si>
  <si>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</si>
  <si>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</si>
  <si>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</si>
  <si>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</si>
  <si>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</si>
  <si>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</si>
  <si>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</si>
  <si>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</si>
  <si>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</si>
  <si>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</si>
  <si>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</si>
  <si>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</si>
  <si>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</si>
  <si>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</si>
  <si>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</si>
  <si>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</si>
  <si>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</si>
  <si>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</si>
  <si>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</si>
  <si>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</si>
  <si>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</si>
  <si>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</si>
  <si>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</si>
  <si>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</si>
  <si>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</si>
  <si>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</si>
  <si>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</si>
  <si>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</si>
  <si>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</si>
  <si>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</si>
  <si>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</si>
  <si>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</si>
  <si>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</si>
  <si>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</si>
  <si>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</si>
  <si>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</si>
  <si>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</si>
  <si>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</si>
  <si>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</si>
  <si>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</si>
  <si>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</si>
  <si>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</si>
  <si>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</si>
  <si>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</si>
  <si>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</si>
  <si>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</si>
  <si>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</si>
  <si>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</si>
  <si>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</si>
  <si>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</si>
  <si>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</si>
  <si>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</si>
  <si>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</si>
  <si>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</si>
  <si>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</si>
  <si>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</si>
  <si>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</si>
  <si>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</si>
  <si>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</si>
  <si>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</si>
  <si>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</si>
  <si>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</si>
  <si>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</si>
  <si>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</si>
  <si>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</si>
  <si>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</si>
  <si>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</si>
  <si>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</si>
  <si>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</si>
  <si>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</si>
  <si>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</si>
  <si>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</si>
  <si>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</si>
  <si>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</si>
  <si>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</si>
  <si>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</si>
  <si>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</si>
  <si>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</si>
  <si>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</si>
  <si>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</si>
  <si>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</si>
  <si>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</si>
  <si>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</si>
  <si>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</si>
  <si>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</si>
  <si>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</si>
  <si>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</si>
  <si>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</si>
  <si>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</si>
  <si>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</si>
  <si>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</si>
  <si>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</si>
  <si>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</si>
  <si>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</si>
  <si>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</si>
  <si>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</si>
  <si>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</si>
  <si>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</si>
  <si>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</si>
  <si>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</si>
  <si>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</si>
  <si>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</si>
  <si>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</si>
  <si>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</si>
  <si>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</si>
  <si>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</si>
  <si>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</si>
  <si>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</si>
  <si>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</si>
  <si>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</si>
  <si>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</si>
  <si>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</si>
  <si>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</si>
  <si>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</si>
  <si>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</si>
  <si>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</si>
  <si>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</si>
  <si>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</si>
  <si>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</si>
  <si>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</si>
  <si>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</si>
  <si>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</si>
  <si>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</si>
  <si>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</si>
  <si>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</si>
  <si>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</si>
  <si>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</si>
  <si>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</si>
  <si>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</si>
  <si>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</si>
  <si>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</si>
  <si>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</si>
  <si>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</si>
  <si>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</si>
  <si>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</si>
  <si>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</si>
  <si>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</si>
  <si>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</si>
  <si>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</si>
  <si>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</si>
  <si>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</si>
  <si>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</si>
  <si>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</si>
  <si>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</si>
  <si>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</si>
  <si>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</si>
  <si>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</si>
  <si>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</si>
  <si>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</si>
  <si>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</si>
  <si>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</si>
  <si>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</si>
  <si>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</si>
  <si>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</si>
  <si>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</si>
  <si>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</si>
  <si>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</si>
  <si>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</si>
  <si>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</si>
  <si>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</si>
  <si>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</si>
  <si>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</si>
  <si>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</si>
  <si>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</si>
  <si>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</si>
  <si>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</si>
  <si>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</si>
  <si>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</si>
  <si>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</si>
  <si>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</si>
  <si>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</si>
  <si>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</si>
  <si>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</si>
  <si>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</si>
  <si>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</si>
  <si>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</si>
  <si>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</si>
  <si>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</si>
  <si>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</si>
  <si>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</si>
  <si>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</si>
  <si>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</si>
  <si>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</si>
  <si>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</si>
  <si>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</si>
  <si>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</si>
  <si>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</si>
  <si>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</si>
  <si>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</si>
  <si>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</si>
  <si>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</si>
  <si>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</si>
  <si>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</si>
  <si>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</si>
  <si>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</si>
  <si>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</si>
  <si>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</si>
  <si>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</si>
  <si>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</si>
  <si>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</si>
  <si>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</si>
  <si>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</si>
  <si>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</si>
  <si>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</si>
  <si>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</si>
  <si>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</si>
  <si>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</si>
  <si>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</si>
  <si>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</si>
  <si>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</si>
  <si>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</si>
  <si>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</si>
  <si>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</si>
  <si>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</si>
  <si>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</si>
  <si>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</si>
  <si>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</si>
  <si>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</si>
  <si>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</si>
  <si>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</si>
  <si>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</si>
  <si>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</si>
  <si>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</si>
  <si>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</si>
  <si>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</si>
  <si>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</si>
  <si>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</si>
  <si>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</si>
  <si>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</si>
  <si>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</si>
  <si>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</si>
  <si>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</si>
  <si>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</si>
  <si>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</si>
  <si>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</si>
  <si>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</si>
  <si>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</si>
  <si>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</si>
  <si>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</si>
  <si>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</si>
  <si>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</si>
  <si>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</si>
  <si>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</si>
  <si>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</si>
  <si>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</si>
  <si>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</si>
  <si>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</si>
  <si>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</si>
  <si>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</si>
  <si>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</si>
  <si>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</si>
  <si>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</si>
  <si>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</si>
  <si>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</si>
  <si>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</si>
  <si>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</si>
  <si>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</si>
  <si>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</si>
  <si>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</si>
  <si>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</si>
  <si>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</si>
  <si>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</si>
  <si>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</si>
  <si>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</si>
  <si>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</si>
  <si>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</si>
  <si>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</si>
  <si>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</si>
  <si>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</si>
  <si>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</si>
  <si>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</si>
  <si>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</si>
  <si>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</si>
  <si>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</si>
  <si>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</si>
  <si>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</si>
  <si>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</si>
  <si>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</si>
  <si>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</si>
  <si>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</si>
  <si>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</si>
  <si>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</si>
  <si>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</si>
  <si>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</si>
  <si>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</si>
  <si>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</si>
  <si>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</si>
  <si>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</si>
  <si>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</si>
  <si>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</si>
  <si>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</si>
  <si>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</si>
  <si>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</si>
  <si>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</si>
  <si>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</si>
  <si>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</si>
  <si>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</si>
  <si>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</si>
  <si>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</si>
  <si>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</si>
  <si>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</si>
  <si>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</si>
  <si>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</si>
  <si>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</si>
  <si>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</si>
  <si>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</si>
  <si>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</si>
  <si>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</si>
  <si>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</si>
  <si>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</si>
  <si>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</si>
  <si>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</si>
  <si>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</si>
  <si>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</si>
  <si>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</si>
  <si>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</si>
  <si>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</si>
  <si>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</si>
  <si>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</si>
  <si>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</si>
  <si>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</si>
  <si>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</si>
  <si>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</si>
  <si>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</si>
  <si>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</si>
  <si>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</si>
  <si>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</si>
  <si>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</si>
  <si>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</si>
  <si>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</si>
  <si>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</si>
  <si>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</si>
  <si>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</si>
  <si>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</si>
  <si>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</si>
  <si>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</si>
  <si>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</si>
  <si>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</si>
  <si>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</si>
  <si>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</si>
  <si>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</si>
  <si>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</si>
  <si>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</si>
  <si>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</si>
  <si>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</si>
  <si>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</si>
  <si>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</si>
  <si>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</si>
  <si>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</si>
  <si>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</si>
  <si>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</si>
  <si>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</si>
  <si>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</si>
  <si>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</si>
  <si>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</si>
  <si>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</si>
  <si>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</si>
  <si>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</si>
  <si>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</si>
  <si>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</si>
  <si>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</si>
  <si>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</si>
  <si>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</si>
  <si>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</si>
  <si>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</si>
  <si>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</si>
  <si>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</si>
  <si>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</si>
  <si>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</si>
  <si>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</si>
  <si>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</si>
  <si>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</si>
  <si>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</si>
  <si>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</si>
  <si>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</si>
  <si>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</si>
  <si>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</si>
  <si>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</si>
  <si>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</si>
  <si>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</si>
  <si>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</si>
  <si>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</si>
  <si>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</si>
  <si>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</si>
  <si>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</si>
  <si>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</si>
  <si>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</si>
  <si>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</si>
  <si>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</si>
  <si>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</si>
  <si>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</si>
  <si>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</si>
  <si>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</si>
  <si>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</si>
  <si>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</si>
  <si>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</si>
  <si>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</si>
  <si>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</si>
  <si>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</si>
  <si>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</si>
  <si>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</si>
  <si>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</si>
  <si>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</si>
  <si>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</si>
  <si>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</si>
  <si>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</si>
  <si>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</si>
  <si>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</si>
  <si>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</si>
  <si>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</si>
  <si>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</si>
  <si>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</si>
  <si>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</si>
  <si>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</si>
  <si>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</si>
  <si>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</si>
  <si>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</si>
  <si>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</si>
  <si>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</si>
  <si>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</si>
  <si>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</si>
  <si>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</si>
  <si>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</si>
  <si>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</si>
  <si>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</si>
  <si>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</si>
  <si>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</si>
  <si>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</si>
  <si>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</si>
  <si>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</si>
  <si>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</si>
  <si>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</si>
  <si>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</si>
  <si>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</si>
  <si>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</si>
  <si>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</si>
  <si>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</si>
  <si>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</si>
  <si>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</si>
  <si>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</si>
  <si>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</si>
  <si>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</si>
  <si>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</si>
  <si>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</si>
  <si>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</si>
  <si>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</si>
  <si>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</si>
  <si>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</si>
  <si>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</si>
  <si>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</si>
  <si>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</si>
  <si>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</si>
  <si>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</si>
  <si>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</si>
  <si>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</si>
  <si>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</si>
  <si>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</si>
  <si>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</si>
  <si>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</si>
  <si>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</si>
  <si>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</si>
  <si>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</si>
  <si>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</si>
  <si>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</si>
  <si>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</si>
  <si>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</si>
  <si>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</si>
  <si>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</si>
  <si>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</si>
  <si>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</si>
  <si>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</si>
  <si>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</si>
  <si>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</si>
  <si>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</si>
  <si>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</si>
  <si>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</si>
  <si>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</si>
  <si>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</si>
  <si>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</si>
  <si>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</si>
  <si>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</si>
  <si>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</si>
  <si>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</si>
  <si>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</si>
  <si>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</si>
  <si>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</si>
  <si>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</si>
  <si>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</si>
  <si>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</si>
  <si>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</si>
  <si>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</si>
  <si>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</si>
  <si>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</si>
  <si>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</si>
  <si>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</si>
  <si>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</si>
  <si>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</si>
  <si>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</si>
  <si>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</si>
  <si>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</si>
  <si>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</si>
  <si>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</si>
  <si>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</si>
  <si>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</si>
  <si>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</si>
  <si>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</si>
  <si>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</si>
  <si>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</si>
  <si>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</si>
  <si>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</si>
  <si>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</si>
  <si>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</si>
  <si>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</si>
  <si>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</si>
  <si>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</si>
  <si>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</si>
  <si>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</si>
  <si>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</si>
  <si>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</si>
  <si>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</si>
  <si>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</si>
  <si>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</si>
  <si>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</si>
  <si>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</si>
  <si>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</si>
  <si>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</si>
  <si>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</si>
  <si>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</si>
  <si>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</si>
  <si>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</si>
  <si>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</si>
  <si>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</si>
  <si>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</si>
  <si>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</si>
  <si>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</si>
  <si>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</si>
  <si>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</si>
  <si>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</si>
  <si>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</si>
  <si>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</si>
  <si>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</si>
  <si>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</si>
  <si>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</si>
  <si>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</si>
  <si>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</si>
  <si>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</si>
  <si>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</si>
  <si>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</si>
  <si>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</si>
  <si>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</si>
  <si>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</si>
  <si>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</si>
  <si>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</si>
  <si>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</si>
  <si>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</si>
  <si>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</si>
  <si>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</si>
  <si>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</si>
  <si>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</si>
  <si>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</si>
  <si>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</si>
  <si>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</si>
  <si>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</si>
  <si>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</si>
  <si>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</si>
  <si>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</si>
  <si>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</si>
  <si>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</si>
  <si>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</si>
  <si>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</si>
  <si>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</si>
  <si>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</si>
  <si>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</si>
  <si>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</si>
  <si>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</si>
  <si>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</si>
  <si>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</si>
  <si>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</si>
  <si>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</si>
  <si>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</si>
  <si>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</si>
  <si>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</si>
  <si>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</si>
  <si>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</si>
  <si>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</si>
  <si>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</si>
  <si>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</si>
  <si>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</si>
  <si>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</si>
  <si>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</si>
  <si>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</si>
  <si>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</si>
  <si>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</si>
  <si>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</si>
  <si>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</si>
  <si>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</si>
  <si>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</si>
  <si>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</si>
  <si>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</si>
  <si>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</si>
  <si>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</si>
  <si>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</si>
  <si>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</si>
  <si>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</si>
  <si>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</si>
  <si>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</si>
  <si>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</si>
  <si>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</si>
  <si>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</si>
  <si>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</si>
  <si>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</si>
  <si>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</si>
  <si>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</si>
  <si>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</si>
  <si>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</si>
  <si>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</si>
  <si>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</si>
  <si>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</si>
  <si>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</si>
  <si>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</si>
  <si>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</si>
  <si>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</si>
  <si>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</si>
  <si>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</si>
  <si>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</si>
  <si>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</si>
  <si>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</si>
  <si>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</si>
  <si>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</si>
  <si>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</si>
  <si>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</si>
  <si>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</si>
  <si>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</si>
  <si>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</si>
  <si>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</si>
  <si>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</si>
  <si>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</si>
  <si>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</si>
  <si>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</si>
  <si>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</si>
  <si>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</si>
  <si>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</si>
  <si>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</si>
  <si>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</si>
  <si>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</si>
  <si>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</si>
  <si>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</si>
  <si>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</si>
  <si>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</si>
  <si>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</si>
  <si>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</si>
  <si>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</si>
  <si>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</si>
  <si>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</si>
  <si>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</si>
  <si>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</si>
  <si>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</si>
  <si>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</si>
  <si>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</si>
  <si>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</si>
  <si>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</si>
  <si>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</si>
  <si>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</si>
  <si>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</si>
  <si>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</si>
  <si>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</si>
  <si>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</si>
  <si>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</si>
  <si>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</si>
  <si>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</si>
  <si>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</si>
  <si>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</si>
  <si>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</si>
  <si>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</si>
  <si>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</si>
  <si>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</si>
  <si>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</si>
  <si>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</si>
  <si>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</si>
  <si>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</si>
  <si>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</si>
  <si>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</si>
  <si>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</si>
  <si>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</si>
  <si>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</si>
  <si>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</si>
  <si>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</si>
  <si>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</si>
  <si>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</si>
  <si>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</si>
  <si>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</si>
  <si>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</si>
  <si>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</si>
  <si>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</si>
  <si>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</si>
  <si>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</si>
  <si>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</si>
  <si>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</si>
  <si>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</si>
  <si>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</si>
  <si>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</si>
  <si>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</si>
  <si>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</si>
  <si>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</si>
  <si>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</si>
  <si>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</si>
  <si>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</si>
  <si>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</si>
  <si>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</si>
  <si>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</si>
  <si>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</si>
  <si>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</si>
  <si>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</si>
  <si>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</si>
  <si>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</si>
  <si>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</si>
  <si>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</si>
  <si>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</si>
  <si>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</si>
  <si>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</si>
  <si>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</si>
  <si>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</si>
  <si>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</si>
  <si>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</si>
  <si>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</si>
  <si>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</si>
  <si>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</si>
  <si>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</si>
  <si>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</si>
  <si>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</si>
  <si>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</si>
  <si>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</si>
  <si>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</si>
  <si>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</si>
  <si>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</si>
  <si>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</si>
  <si>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</si>
  <si>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</si>
  <si>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</si>
  <si>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</si>
  <si>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</si>
  <si>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</si>
  <si>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</si>
  <si>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</si>
  <si>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</si>
  <si>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</si>
  <si>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</si>
  <si>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</si>
  <si>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</si>
  <si>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</si>
  <si>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</si>
  <si>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</si>
  <si>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</si>
  <si>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</si>
  <si>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</si>
  <si>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</si>
  <si>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</si>
  <si>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</si>
  <si>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</si>
  <si>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</si>
  <si>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</si>
  <si>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</si>
  <si>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</si>
  <si>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</si>
  <si>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</si>
  <si>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</si>
  <si>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</si>
  <si>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</si>
  <si>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</si>
  <si>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</si>
  <si>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</si>
  <si>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</si>
  <si>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</si>
  <si>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</si>
  <si>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</si>
  <si>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</si>
  <si>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</si>
  <si>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</si>
  <si>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</si>
  <si>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</si>
  <si>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</si>
  <si>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</si>
  <si>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</si>
  <si>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</si>
  <si>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</si>
  <si>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</si>
  <si>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</si>
  <si>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</si>
  <si>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</si>
  <si>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</si>
  <si>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</si>
  <si>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</si>
  <si>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</si>
  <si>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</si>
  <si>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</si>
  <si>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</si>
  <si>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</si>
  <si>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</si>
  <si>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</si>
  <si>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</si>
  <si>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</si>
  <si>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</si>
  <si>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</si>
  <si>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</si>
  <si>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</si>
  <si>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</si>
  <si>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</si>
  <si>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</si>
  <si>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</si>
  <si>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</si>
  <si>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</si>
  <si>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</si>
  <si>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</si>
  <si>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</si>
  <si>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</si>
  <si>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</si>
  <si>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</si>
  <si>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</si>
  <si>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</si>
  <si>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</si>
  <si>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</si>
  <si>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</si>
  <si>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</si>
  <si>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</si>
  <si>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</si>
  <si>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</si>
  <si>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</si>
  <si>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</si>
  <si>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</si>
  <si>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</si>
  <si>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</si>
  <si>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</si>
  <si>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</si>
  <si>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</si>
  <si>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</si>
  <si>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</si>
  <si>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</si>
  <si>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</si>
  <si>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</si>
  <si>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</si>
  <si>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</si>
  <si>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</si>
  <si>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</si>
  <si>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</si>
  <si>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</si>
  <si>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</si>
  <si>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</si>
  <si>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</si>
  <si>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</si>
  <si>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</si>
  <si>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</si>
  <si>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</si>
  <si>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</si>
  <si>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</si>
  <si>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</si>
  <si>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</si>
  <si>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</si>
  <si>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</si>
  <si>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</si>
  <si>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</si>
  <si>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</si>
  <si>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</si>
  <si>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</si>
  <si>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</si>
  <si>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</si>
  <si>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</si>
  <si>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</si>
  <si>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</si>
  <si>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</si>
  <si>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</si>
  <si>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</si>
  <si>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</si>
  <si>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</si>
  <si>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</si>
  <si>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</si>
  <si>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</si>
  <si>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</si>
  <si>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</si>
  <si>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</si>
  <si>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</si>
  <si>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</si>
  <si>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</si>
  <si>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</si>
  <si>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</si>
  <si>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</si>
  <si>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</si>
  <si>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</si>
  <si>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</si>
  <si>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</si>
  <si>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</si>
  <si>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</si>
  <si>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</si>
  <si>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</si>
  <si>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</si>
  <si>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</si>
  <si>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</si>
  <si>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</si>
  <si>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</si>
  <si>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</si>
  <si>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</si>
  <si>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</si>
  <si>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</si>
  <si>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</si>
  <si>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</si>
  <si>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</si>
  <si>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</si>
  <si>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</si>
  <si>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</si>
  <si>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</si>
  <si>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</si>
  <si>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</si>
  <si>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</si>
  <si>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</si>
  <si>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</si>
  <si>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</si>
  <si>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</si>
  <si>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</si>
  <si>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</si>
  <si>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</si>
  <si>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</si>
  <si>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</si>
  <si>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</si>
  <si>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</si>
  <si>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</si>
  <si>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</si>
  <si>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</si>
  <si>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</si>
  <si>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</si>
  <si>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</si>
  <si>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</si>
  <si>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</si>
  <si>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</si>
  <si>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</si>
  <si>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</si>
  <si>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</si>
  <si>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</si>
  <si>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</si>
  <si>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</si>
  <si>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</si>
  <si>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</si>
  <si>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</si>
  <si>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</si>
  <si>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</si>
  <si>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</si>
  <si>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</si>
  <si>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</si>
  <si>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</si>
  <si>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</si>
  <si>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</si>
  <si>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</si>
  <si>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</si>
  <si>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</si>
  <si>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</si>
  <si>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</si>
  <si>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</si>
  <si>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</si>
  <si>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</si>
  <si>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</si>
  <si>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</si>
  <si>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</si>
  <si>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</si>
  <si>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</si>
  <si>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</si>
  <si>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</si>
  <si>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</si>
  <si>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</si>
  <si>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</si>
  <si>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</si>
  <si>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</si>
  <si>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</si>
  <si>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</si>
  <si>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</si>
  <si>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</si>
  <si>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</si>
  <si>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</si>
  <si>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</si>
  <si>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</si>
  <si>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</si>
  <si>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</si>
  <si>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</si>
  <si>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</si>
  <si>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</si>
  <si>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</si>
  <si>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</si>
  <si>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</si>
  <si>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</si>
  <si>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</si>
  <si>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</si>
  <si>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</si>
  <si>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</si>
  <si>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</si>
  <si>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</si>
  <si>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</si>
  <si>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</si>
  <si>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</si>
  <si>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</si>
  <si>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</si>
  <si>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</si>
  <si>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</si>
  <si>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</si>
  <si>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</si>
  <si>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</si>
  <si>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</si>
  <si>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</si>
  <si>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</si>
  <si>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</si>
  <si>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</si>
  <si>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</si>
  <si>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</si>
  <si>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</si>
  <si>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</si>
  <si>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</si>
  <si>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</si>
  <si>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</si>
  <si>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</si>
  <si>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</si>
  <si>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</si>
  <si>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</si>
  <si>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</si>
  <si>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</si>
  <si>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</si>
  <si>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</si>
  <si>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</si>
  <si>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</si>
  <si>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</si>
  <si>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</si>
  <si>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</si>
  <si>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</si>
  <si>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</si>
  <si>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</si>
  <si>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</si>
  <si>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</si>
  <si>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</si>
  <si>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</si>
  <si>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</si>
  <si>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</si>
  <si>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</si>
  <si>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</si>
  <si>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</si>
  <si>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</si>
  <si>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</si>
  <si>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</si>
  <si>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</si>
  <si>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</si>
  <si>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</si>
  <si>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</si>
  <si>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</si>
  <si>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</si>
  <si>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</si>
  <si>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</si>
  <si>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</si>
  <si>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</si>
  <si>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</si>
  <si>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</si>
  <si>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</si>
  <si>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</si>
  <si>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</si>
  <si>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</si>
  <si>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</si>
  <si>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</si>
  <si>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</si>
  <si>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</si>
  <si>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</si>
  <si>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</si>
  <si>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</si>
  <si>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</si>
  <si>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</si>
  <si>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</si>
  <si>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</si>
  <si>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</si>
  <si>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</si>
  <si>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</si>
  <si>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</si>
  <si>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</si>
  <si>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</si>
  <si>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</si>
  <si>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</si>
  <si>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</si>
  <si>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</si>
  <si>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</si>
  <si>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</si>
  <si>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</si>
  <si>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</si>
  <si>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</si>
  <si>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</si>
  <si>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</si>
  <si>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</si>
  <si>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</si>
  <si>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</si>
  <si>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</si>
  <si>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</si>
  <si>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</si>
  <si>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</si>
  <si>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</si>
  <si>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</si>
  <si>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</si>
  <si>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</si>
  <si>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</si>
  <si>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</si>
  <si>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</si>
  <si>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</si>
  <si>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</si>
  <si>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</si>
  <si>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</si>
  <si>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</si>
  <si>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</si>
  <si>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</si>
  <si>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</si>
  <si>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</si>
  <si>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</si>
  <si>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</si>
  <si>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</si>
  <si>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</si>
  <si>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</si>
  <si>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</si>
  <si>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</si>
  <si>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</si>
  <si>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</si>
  <si>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</si>
  <si>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</si>
  <si>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</si>
  <si>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</si>
  <si>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</si>
  <si>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</si>
  <si>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</si>
  <si>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</si>
  <si>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</si>
  <si>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</si>
  <si>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</si>
  <si>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</si>
  <si>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</si>
  <si>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</si>
  <si>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</si>
  <si>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</si>
  <si>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</si>
  <si>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</si>
  <si>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</si>
  <si>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</si>
  <si>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</si>
  <si>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</si>
  <si>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</si>
  <si>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</si>
  <si>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</si>
  <si>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</si>
  <si>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</si>
  <si>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</si>
  <si>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</si>
  <si>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</si>
  <si>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</si>
  <si>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</si>
  <si>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</si>
  <si>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</si>
  <si>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</si>
  <si>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</si>
  <si>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</si>
  <si>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</si>
  <si>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</si>
  <si>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</si>
  <si>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</si>
  <si>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</si>
  <si>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</si>
  <si>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</si>
  <si>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</si>
  <si>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</si>
  <si>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</si>
  <si>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</si>
  <si>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</si>
  <si>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</si>
  <si>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</si>
  <si>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</si>
  <si>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</si>
  <si>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</si>
  <si>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</si>
  <si>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</si>
  <si>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</si>
  <si>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</si>
  <si>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</si>
  <si>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</si>
  <si>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</si>
  <si>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</si>
  <si>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</si>
  <si>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</si>
  <si>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</si>
  <si>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</si>
  <si>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</si>
  <si>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</si>
  <si>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</si>
  <si>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</si>
  <si>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</si>
  <si>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</si>
  <si>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</si>
  <si>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</si>
  <si>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</si>
  <si>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</si>
  <si>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</si>
  <si>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</si>
  <si>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</si>
  <si>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</si>
  <si>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</si>
  <si>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</si>
  <si>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</si>
  <si>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</si>
  <si>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</si>
  <si>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</si>
  <si>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</si>
  <si>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</si>
  <si>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</si>
  <si>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</si>
  <si>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</si>
  <si>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</si>
  <si>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</si>
  <si>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</si>
  <si>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</si>
  <si>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</si>
  <si>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</si>
  <si>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</si>
  <si>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</si>
  <si>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</si>
  <si>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</si>
  <si>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</si>
  <si>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</si>
  <si>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</si>
  <si>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</si>
  <si>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</si>
  <si>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</si>
  <si>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</si>
  <si>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</si>
  <si>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</si>
  <si>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</si>
  <si>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</si>
  <si>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</si>
  <si>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</si>
  <si>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</si>
  <si>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</si>
  <si>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</si>
  <si>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</si>
  <si>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</si>
  <si>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</si>
  <si>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</si>
  <si>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</si>
  <si>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</si>
  <si>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</si>
  <si>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</si>
  <si>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</si>
  <si>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</si>
  <si>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</si>
  <si>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</si>
  <si>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</si>
  <si>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</si>
  <si>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</si>
  <si>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</si>
  <si>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</si>
  <si>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</si>
  <si>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</si>
  <si>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</si>
  <si>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</si>
  <si>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</si>
  <si>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</si>
  <si>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</si>
  <si>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</si>
  <si>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</si>
  <si>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</si>
  <si>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</si>
  <si>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</si>
  <si>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</si>
  <si>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</si>
  <si>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</si>
  <si>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</si>
  <si>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</si>
  <si>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</si>
  <si>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</si>
  <si>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</si>
  <si>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</si>
  <si>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</si>
  <si>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</si>
  <si>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</si>
  <si>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</si>
  <si>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</si>
  <si>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</si>
  <si>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</si>
  <si>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</si>
  <si>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</si>
  <si>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</si>
  <si>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</si>
  <si>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</si>
  <si>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</si>
  <si>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</si>
  <si>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</si>
  <si>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</si>
  <si>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</si>
  <si>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</si>
  <si>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</si>
  <si>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</si>
  <si>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</si>
  <si>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</si>
  <si>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</si>
  <si>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</si>
  <si>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</si>
  <si>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</si>
  <si>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</si>
  <si>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</si>
  <si>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</si>
  <si>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</si>
  <si>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</si>
  <si>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</si>
  <si>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</si>
  <si>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</si>
  <si>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</si>
  <si>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</si>
  <si>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</si>
  <si>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</si>
  <si>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</si>
  <si>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</si>
  <si>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</si>
  <si>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</si>
  <si>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</si>
  <si>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</si>
  <si>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</si>
  <si>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</si>
  <si>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</si>
  <si>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</si>
  <si>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</si>
  <si>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</si>
  <si>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</si>
  <si>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</si>
  <si>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</si>
  <si>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</si>
  <si>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</si>
  <si>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</si>
  <si>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</si>
  <si>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</si>
  <si>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</si>
  <si>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</si>
  <si>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</si>
  <si>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</si>
  <si>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</si>
  <si>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</si>
  <si>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</si>
  <si>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</si>
  <si>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</si>
  <si>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</si>
  <si>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</si>
  <si>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</si>
  <si>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</si>
  <si>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</si>
  <si>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</si>
  <si>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</si>
  <si>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</si>
  <si>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</si>
  <si>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</si>
  <si>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</si>
  <si>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</si>
  <si>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</si>
  <si>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</si>
  <si>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</si>
  <si>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</si>
  <si>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</si>
  <si>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</si>
  <si>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</si>
  <si>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</si>
  <si>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</si>
  <si>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</si>
  <si>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</si>
  <si>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</si>
  <si>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</si>
  <si>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</si>
  <si>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</si>
  <si>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</si>
  <si>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</si>
  <si>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</si>
  <si>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</si>
  <si>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</si>
  <si>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</si>
  <si>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</si>
  <si>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</si>
  <si>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</si>
  <si>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</si>
  <si>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</si>
  <si>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</si>
  <si>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</si>
  <si>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</si>
  <si>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</si>
  <si>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</si>
  <si>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</si>
  <si>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</si>
  <si>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</si>
  <si>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</si>
  <si>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</si>
  <si>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</si>
  <si>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</si>
  <si>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</si>
  <si>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</si>
  <si>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</si>
  <si>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</si>
  <si>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</si>
  <si>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</si>
  <si>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</si>
  <si>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</si>
  <si>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</si>
  <si>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</si>
  <si>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</si>
  <si>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</si>
  <si>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</si>
  <si>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</si>
  <si>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</si>
  <si>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</si>
  <si>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</si>
  <si>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</si>
  <si>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</si>
  <si>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</si>
  <si>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</si>
  <si>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</si>
  <si>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</si>
  <si>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</si>
  <si>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</si>
  <si>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</si>
  <si>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</si>
  <si>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</si>
  <si>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</si>
  <si>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</si>
  <si>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</si>
  <si>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</si>
  <si>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</si>
  <si>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</si>
  <si>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</si>
  <si>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</si>
  <si>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</si>
  <si>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</si>
  <si>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</si>
  <si>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</si>
  <si>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</si>
  <si>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</si>
  <si>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</si>
  <si>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</si>
  <si>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</si>
  <si>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</si>
  <si>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</si>
  <si>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</si>
  <si>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</si>
  <si>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</si>
  <si>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</si>
  <si>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</si>
  <si>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</si>
  <si>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</si>
  <si>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</si>
  <si>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</si>
  <si>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</si>
  <si>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</si>
  <si>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</si>
  <si>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</si>
  <si>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</si>
  <si>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</si>
  <si>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</si>
  <si>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</si>
  <si>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</si>
  <si>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</si>
  <si>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</si>
  <si>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</si>
  <si>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</si>
  <si>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</si>
  <si>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</si>
  <si>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</si>
  <si>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</si>
  <si>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</si>
  <si>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</si>
  <si>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</si>
  <si>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</si>
  <si>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</si>
  <si>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</si>
  <si>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</si>
  <si>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</si>
  <si>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</si>
  <si>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</si>
  <si>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</si>
  <si>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</si>
  <si>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</si>
  <si>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</si>
  <si>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</si>
  <si>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</si>
  <si>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</si>
  <si>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</si>
  <si>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</si>
  <si>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</si>
  <si>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</si>
  <si>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</si>
  <si>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</si>
  <si>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</si>
  <si>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</si>
  <si>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</si>
  <si>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</si>
  <si>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</si>
  <si>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</si>
  <si>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</si>
  <si>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</si>
  <si>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</si>
  <si>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</si>
  <si>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</si>
  <si>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</si>
  <si>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</si>
  <si>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</si>
  <si>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</si>
  <si>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</si>
  <si>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</si>
  <si>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</si>
  <si>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</si>
  <si>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</si>
  <si>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</si>
  <si>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</si>
  <si>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</si>
  <si>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</si>
  <si>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</si>
  <si>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</si>
  <si>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</si>
  <si>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</si>
  <si>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</si>
  <si>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</si>
  <si>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</si>
  <si>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</si>
  <si>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</si>
  <si>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</si>
  <si>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</si>
  <si>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</si>
  <si>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</si>
  <si>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</si>
  <si>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</si>
  <si>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</si>
  <si>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</si>
  <si>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</si>
  <si>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</si>
  <si>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</si>
  <si>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</si>
  <si>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</si>
  <si>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</si>
  <si>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</si>
  <si>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</si>
  <si>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</si>
  <si>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</si>
  <si>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</si>
  <si>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</si>
  <si>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</si>
  <si>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</si>
  <si>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</si>
  <si>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</si>
  <si>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</si>
  <si>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</si>
  <si>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</si>
  <si>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</si>
  <si>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</si>
  <si>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</si>
  <si>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</si>
  <si>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</si>
  <si>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</si>
  <si>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</si>
  <si>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</si>
  <si>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</si>
  <si>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</si>
  <si>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</si>
  <si>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</si>
  <si>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</si>
  <si>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</si>
  <si>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</si>
  <si>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</si>
  <si>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</si>
  <si>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</si>
  <si>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</si>
  <si>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</si>
  <si>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</si>
  <si>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</si>
  <si>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</si>
  <si>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</si>
  <si>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</si>
  <si>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</si>
  <si>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</si>
  <si>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</si>
  <si>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</si>
  <si>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</si>
  <si>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</si>
  <si>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</si>
  <si>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</si>
  <si>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</si>
  <si>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</si>
  <si>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</si>
  <si>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</si>
  <si>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</si>
  <si>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</si>
  <si>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</si>
  <si>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</si>
  <si>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</si>
  <si>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</si>
  <si>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</si>
  <si>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</si>
  <si>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</si>
  <si>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</si>
  <si>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</si>
  <si>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</si>
  <si>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</si>
  <si>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</si>
  <si>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</si>
  <si>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</si>
  <si>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</si>
  <si>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</si>
  <si>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</si>
  <si>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</si>
  <si>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</si>
  <si>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</si>
  <si>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</si>
  <si>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</si>
  <si>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</si>
  <si>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</si>
  <si>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</si>
  <si>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</si>
  <si>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</si>
  <si>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</si>
  <si>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</si>
  <si>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</si>
  <si>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</si>
  <si>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</si>
  <si>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</si>
  <si>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</si>
  <si>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</si>
  <si>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</si>
  <si>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</si>
  <si>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</si>
  <si>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</si>
  <si>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</si>
  <si>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</si>
  <si>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</si>
  <si>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</si>
  <si>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</si>
  <si>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</si>
  <si>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</si>
  <si>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</si>
  <si>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</si>
  <si>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</si>
  <si>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</si>
  <si>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</si>
  <si>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</si>
  <si>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</si>
  <si>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</si>
  <si>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</si>
  <si>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</si>
  <si>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</si>
  <si>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</si>
  <si>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</si>
  <si>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</si>
  <si>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</si>
  <si>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</si>
  <si>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</si>
  <si>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</si>
  <si>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</si>
  <si>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</si>
  <si>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</si>
  <si>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</si>
  <si>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</si>
  <si>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</si>
  <si>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</si>
  <si>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</si>
  <si>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</si>
  <si>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</si>
  <si>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</si>
  <si>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</si>
  <si>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</si>
  <si>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</si>
  <si>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</si>
  <si>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</si>
  <si>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</si>
  <si>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</si>
  <si>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</si>
  <si>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</si>
  <si>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</si>
  <si>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</si>
  <si>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</si>
  <si>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</si>
  <si>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</si>
  <si>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</si>
  <si>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</si>
  <si>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</si>
  <si>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</si>
  <si>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</si>
  <si>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</si>
  <si>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</si>
  <si>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</si>
  <si>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</si>
  <si>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</si>
  <si>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</si>
  <si>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</si>
  <si>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</si>
  <si>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</si>
  <si>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</si>
  <si>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</si>
  <si>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</si>
  <si>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</si>
  <si>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</si>
  <si>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</si>
  <si>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</si>
  <si>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</si>
  <si>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</si>
  <si>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</si>
  <si>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</si>
  <si>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</si>
  <si>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</si>
  <si>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</si>
  <si>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</si>
  <si>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</si>
  <si>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</si>
  <si>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</si>
  <si>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</si>
  <si>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</si>
  <si>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</si>
  <si>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</si>
  <si>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</si>
  <si>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</si>
  <si>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</si>
  <si>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</si>
  <si>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</si>
  <si>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</si>
  <si>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</si>
  <si>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</si>
  <si>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</si>
  <si>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</si>
  <si>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</si>
  <si>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</si>
  <si>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</si>
  <si>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</si>
  <si>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</si>
  <si>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</si>
  <si>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</si>
  <si>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</si>
  <si>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</si>
  <si>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</si>
  <si>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</si>
  <si>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</si>
  <si>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</si>
  <si>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</si>
  <si>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</si>
  <si>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</si>
  <si>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</si>
  <si>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</si>
  <si>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</si>
  <si>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</si>
  <si>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</si>
  <si>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</si>
  <si>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</si>
  <si>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</si>
  <si>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</si>
  <si>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</si>
  <si>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</si>
  <si>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</si>
  <si>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</si>
  <si>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</si>
  <si>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</si>
  <si>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</si>
  <si>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</si>
  <si>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</si>
  <si>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</si>
  <si>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</si>
  <si>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</si>
  <si>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</si>
  <si>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</si>
  <si>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</si>
  <si>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</si>
  <si>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</si>
  <si>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</si>
  <si>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</si>
  <si>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</si>
  <si>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</si>
  <si>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</si>
  <si>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</si>
  <si>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</si>
  <si>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</si>
  <si>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</si>
  <si>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</si>
  <si>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</si>
  <si>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</si>
  <si>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</si>
  <si>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</si>
  <si>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</si>
  <si>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</si>
  <si>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</si>
  <si>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</si>
  <si>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</si>
  <si>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</si>
  <si>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</si>
  <si>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</si>
  <si>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</si>
  <si>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</si>
  <si>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</si>
  <si>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</si>
  <si>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</si>
  <si>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</si>
  <si>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</si>
  <si>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</si>
  <si>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</si>
  <si>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</si>
  <si>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</si>
  <si>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</si>
  <si>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</si>
  <si>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</si>
  <si>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</si>
  <si>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</si>
  <si>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</si>
  <si>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</si>
  <si>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</si>
  <si>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</si>
  <si>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</si>
  <si>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</si>
  <si>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</si>
  <si>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</si>
  <si>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</si>
  <si>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</si>
  <si>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</si>
  <si>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</si>
  <si>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</si>
  <si>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</si>
  <si>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</si>
  <si>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</si>
  <si>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</si>
  <si>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</si>
  <si>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</si>
  <si>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</si>
  <si>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</si>
  <si>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</si>
  <si>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</si>
  <si>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</si>
  <si>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</si>
  <si>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</si>
  <si>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</si>
  <si>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</si>
  <si>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</si>
  <si>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</si>
  <si>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</si>
  <si>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</si>
  <si>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</si>
  <si>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</si>
  <si>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</si>
  <si>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</si>
  <si>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</si>
  <si>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</si>
  <si>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</si>
  <si>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</si>
  <si>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</si>
  <si>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</si>
  <si>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</si>
  <si>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</si>
  <si>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</si>
  <si>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</si>
  <si>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</si>
  <si>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</si>
  <si>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</si>
  <si>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</si>
  <si>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</si>
  <si>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</si>
  <si>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</si>
  <si>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</si>
  <si>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</si>
  <si>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</si>
  <si>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</si>
  <si>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</si>
  <si>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</si>
  <si>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</si>
  <si>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</si>
  <si>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</si>
  <si>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</si>
  <si>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</si>
  <si>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</si>
  <si>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</si>
  <si>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</si>
  <si>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</si>
  <si>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</si>
  <si>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</si>
  <si>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</si>
  <si>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</si>
  <si>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</si>
  <si>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</si>
  <si>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</si>
  <si>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</si>
  <si>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</si>
  <si>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</si>
  <si>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</si>
  <si>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</si>
  <si>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</si>
  <si>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</si>
  <si>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</si>
  <si>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</si>
  <si>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</si>
  <si>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</si>
  <si>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</si>
  <si>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</si>
  <si>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</si>
  <si>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</si>
  <si>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</si>
  <si>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</si>
  <si>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</si>
  <si>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</si>
  <si>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</si>
  <si>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</si>
  <si>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</si>
  <si>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</si>
  <si>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</si>
  <si>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</si>
  <si>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</si>
  <si>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</si>
  <si>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</si>
  <si>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</si>
  <si>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</si>
  <si>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</si>
  <si>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</si>
  <si>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</si>
  <si>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</si>
  <si>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</si>
  <si>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</si>
  <si>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</si>
  <si>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</si>
  <si>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</si>
  <si>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</si>
  <si>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</si>
  <si>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</si>
  <si>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</si>
  <si>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</si>
  <si>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</si>
  <si>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</si>
  <si>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</si>
  <si>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</si>
  <si>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</si>
  <si>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</si>
  <si>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</si>
  <si>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</si>
  <si>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</si>
  <si>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</si>
  <si>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</si>
  <si>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</si>
  <si>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</si>
  <si>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</si>
  <si>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</si>
  <si>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</si>
  <si>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</si>
  <si>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</si>
  <si>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</si>
  <si>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</si>
  <si>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</si>
  <si>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</si>
  <si>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</si>
  <si>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</si>
  <si>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</si>
  <si>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</si>
  <si>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</si>
  <si>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</si>
  <si>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</si>
  <si>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</si>
  <si>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</si>
  <si>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</si>
  <si>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</si>
  <si>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</si>
  <si>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</si>
  <si>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</si>
  <si>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</si>
  <si>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</si>
  <si>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</si>
  <si>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</si>
  <si>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</si>
  <si>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</si>
  <si>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</si>
  <si>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</si>
  <si>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</si>
  <si>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</si>
  <si>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</si>
  <si>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</si>
  <si>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</si>
  <si>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</si>
  <si>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</si>
  <si>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</si>
  <si>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</si>
  <si>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</si>
  <si>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</si>
  <si>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</si>
  <si>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</si>
  <si>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</si>
  <si>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</si>
  <si>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</si>
  <si>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</si>
  <si>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</si>
  <si>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</si>
  <si>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</si>
  <si>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</si>
  <si>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</si>
  <si>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</si>
  <si>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</si>
  <si>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</si>
  <si>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</si>
  <si>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</si>
  <si>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</si>
  <si>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</si>
  <si>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</si>
  <si>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</si>
  <si>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</si>
  <si>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</si>
  <si>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</si>
  <si>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</si>
  <si>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</si>
  <si>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</si>
  <si>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</si>
  <si>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</si>
  <si>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</si>
  <si>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</si>
  <si>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</si>
  <si>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</si>
  <si>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</si>
  <si>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</si>
  <si>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</si>
  <si>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</si>
  <si>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</si>
  <si>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</si>
  <si>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</si>
  <si>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</si>
  <si>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</si>
  <si>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</si>
  <si>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</si>
  <si>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</si>
  <si>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</si>
  <si>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</si>
  <si>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</si>
  <si>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</si>
  <si>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</si>
  <si>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</si>
  <si>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</si>
  <si>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</si>
  <si>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</si>
  <si>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</si>
  <si>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</si>
  <si>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</si>
  <si>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</si>
  <si>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</si>
  <si>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</si>
  <si>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</si>
  <si>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</si>
  <si>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</si>
  <si>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</si>
  <si>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</si>
  <si>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</si>
  <si>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</si>
  <si>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</si>
  <si>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</si>
  <si>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</si>
  <si>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</si>
  <si>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</si>
  <si>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</si>
  <si>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</si>
  <si>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</si>
  <si>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</si>
  <si>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</si>
  <si>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</si>
  <si>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</si>
  <si>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</si>
  <si>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</si>
  <si>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</si>
  <si>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</si>
  <si>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</si>
  <si>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</si>
  <si>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</si>
  <si>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</si>
  <si>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</si>
  <si>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</si>
  <si>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</si>
  <si>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</si>
  <si>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</si>
  <si>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</si>
  <si>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</si>
  <si>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</si>
  <si>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</si>
  <si>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</si>
  <si>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</si>
  <si>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</si>
  <si>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</si>
  <si>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</si>
  <si>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</si>
  <si>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</si>
  <si>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</si>
  <si>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</si>
  <si>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</si>
  <si>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</si>
  <si>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</si>
  <si>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</si>
  <si>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</si>
  <si>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</si>
  <si>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</si>
  <si>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</si>
  <si>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</si>
  <si>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</si>
  <si>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</si>
  <si>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</si>
  <si>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</si>
  <si>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</si>
  <si>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</si>
  <si>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</si>
  <si>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</si>
  <si>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</si>
  <si>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</si>
  <si>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</si>
  <si>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</si>
  <si>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</si>
  <si>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</si>
  <si>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</si>
  <si>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</si>
  <si>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</si>
  <si>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</si>
  <si>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</si>
  <si>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</si>
  <si>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</si>
  <si>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</si>
  <si>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</si>
  <si>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</si>
  <si>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</si>
  <si>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</si>
  <si>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</si>
  <si>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</si>
  <si>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</si>
  <si>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</si>
  <si>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</si>
  <si>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</si>
  <si>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</si>
  <si>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</si>
  <si>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</si>
  <si>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</si>
  <si>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</si>
  <si>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</si>
  <si>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</si>
  <si>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</si>
  <si>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</si>
  <si>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</si>
  <si>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</si>
  <si>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</si>
  <si>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</si>
  <si>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</si>
  <si>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</si>
  <si>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</si>
  <si>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</si>
  <si>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</si>
  <si>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</si>
  <si>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</si>
  <si>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</si>
  <si>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</si>
  <si>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</si>
  <si>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</si>
  <si>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</si>
  <si>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</si>
  <si>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</si>
  <si>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</si>
  <si>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</si>
  <si>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</si>
  <si>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</si>
  <si>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</si>
  <si>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</si>
  <si>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</si>
  <si>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</si>
  <si>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</si>
  <si>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</si>
  <si>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</si>
  <si>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</si>
  <si>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</si>
  <si>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</si>
  <si>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</si>
  <si>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</si>
  <si>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</si>
  <si>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</si>
  <si>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</si>
  <si>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</si>
  <si>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</si>
  <si>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</si>
  <si>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</si>
  <si>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</si>
  <si>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</si>
  <si>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</si>
  <si>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</si>
  <si>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</si>
  <si>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</si>
  <si>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</si>
  <si>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</si>
  <si>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</si>
  <si>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</si>
  <si>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</si>
  <si>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</si>
  <si>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</si>
  <si>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</si>
  <si>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</si>
  <si>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</si>
  <si>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</si>
  <si>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</si>
  <si>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</si>
  <si>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</si>
  <si>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</si>
  <si>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</si>
  <si>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</si>
  <si>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</si>
  <si>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</si>
  <si>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</si>
  <si>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</si>
  <si>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</si>
  <si>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</si>
  <si>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</si>
  <si>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</si>
  <si>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</si>
  <si>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</si>
  <si>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</si>
  <si>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</si>
  <si>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</si>
  <si>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</si>
  <si>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</si>
  <si>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</si>
  <si>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</si>
  <si>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</si>
  <si>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</si>
  <si>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</si>
  <si>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</si>
  <si>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</si>
  <si>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</si>
  <si>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</si>
  <si>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</si>
  <si>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</si>
  <si>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</si>
  <si>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</si>
  <si>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</si>
  <si>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</si>
  <si>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</si>
  <si>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</si>
  <si>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</si>
  <si>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</si>
  <si>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</si>
  <si>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</si>
  <si>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</si>
  <si>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</si>
  <si>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</si>
  <si>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</si>
  <si>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</si>
  <si>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</si>
  <si>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</si>
  <si>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</si>
  <si>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</si>
  <si>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</si>
  <si>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</si>
  <si>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</si>
  <si>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</si>
  <si>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</si>
  <si>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</si>
  <si>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</si>
  <si>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</si>
  <si>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</si>
  <si>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</si>
  <si>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</si>
  <si>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</si>
  <si>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</si>
  <si>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</si>
  <si>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</si>
  <si>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</si>
  <si>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</si>
  <si>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</si>
  <si>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</si>
  <si>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</si>
  <si>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</si>
  <si>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</si>
  <si>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</si>
  <si>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</si>
  <si>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</si>
  <si>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</si>
  <si>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</si>
  <si>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</si>
  <si>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</si>
  <si>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</si>
  <si>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</si>
  <si>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</si>
  <si>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</si>
  <si>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</si>
  <si>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</si>
  <si>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</si>
  <si>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</si>
  <si>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</si>
  <si>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</si>
  <si>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</si>
  <si>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</si>
  <si>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</si>
  <si>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</si>
  <si>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</si>
  <si>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</si>
  <si>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</si>
  <si>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</si>
  <si>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</si>
  <si>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</si>
  <si>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</si>
  <si>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</si>
  <si>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</si>
  <si>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</si>
  <si>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</si>
  <si>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</si>
  <si>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</si>
  <si>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</si>
  <si>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</si>
  <si>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</si>
  <si>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</si>
  <si>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</si>
  <si>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</si>
  <si>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</si>
  <si>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</si>
  <si>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</si>
  <si>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</si>
  <si>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</si>
  <si>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</si>
  <si>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</si>
  <si>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</si>
  <si>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</si>
  <si>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</si>
  <si>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</si>
  <si>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</si>
  <si>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</si>
  <si>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</si>
  <si>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</si>
  <si>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</si>
  <si>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</si>
  <si>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</si>
  <si>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</si>
  <si>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</si>
  <si>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</si>
  <si>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</si>
  <si>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</si>
  <si>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</si>
  <si>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</si>
  <si>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</si>
  <si>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</si>
  <si>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</si>
  <si>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</si>
  <si>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</si>
  <si>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</si>
  <si>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</si>
  <si>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</si>
  <si>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</si>
  <si>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</si>
  <si>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</si>
  <si>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</si>
  <si>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</si>
  <si>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</si>
  <si>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</si>
  <si>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</si>
  <si>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</si>
  <si>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</si>
  <si>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</si>
  <si>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</si>
  <si>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</si>
  <si>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</si>
  <si>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</si>
  <si>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</si>
  <si>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</si>
  <si>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</si>
  <si>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</si>
  <si>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</si>
  <si>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</si>
  <si>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</si>
  <si>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</si>
  <si>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</si>
  <si>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</si>
  <si>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</si>
  <si>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</si>
  <si>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</si>
  <si>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</si>
  <si>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</si>
  <si>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</si>
  <si>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</si>
  <si>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</si>
  <si>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</si>
  <si>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</si>
  <si>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</si>
  <si>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</si>
  <si>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</si>
  <si>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</si>
  <si>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</si>
  <si>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</si>
  <si>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</si>
  <si>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</si>
  <si>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</si>
  <si>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</si>
  <si>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</si>
  <si>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</si>
  <si>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</si>
  <si>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</si>
  <si>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</si>
  <si>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</si>
  <si>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</si>
  <si>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</si>
  <si>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</si>
  <si>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</si>
  <si>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</si>
  <si>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</si>
  <si>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</si>
  <si>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</si>
  <si>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</si>
  <si>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</si>
  <si>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</si>
  <si>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</si>
  <si>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</si>
  <si>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</si>
  <si>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</si>
  <si>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</si>
  <si>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</si>
  <si>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</si>
  <si>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</si>
  <si>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</si>
  <si>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</si>
  <si>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</si>
  <si>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</si>
  <si>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</si>
  <si>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</si>
  <si>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</si>
  <si>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</si>
  <si>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</si>
  <si>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</si>
  <si>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</si>
  <si>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</si>
  <si>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</si>
  <si>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</si>
  <si>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</si>
  <si>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</si>
  <si>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</si>
  <si>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</si>
  <si>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</si>
  <si>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</si>
  <si>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</si>
  <si>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</si>
  <si>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</si>
  <si>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</si>
  <si>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</si>
  <si>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</si>
  <si>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</si>
  <si>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</si>
  <si>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</si>
  <si>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</si>
  <si>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</si>
  <si>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</si>
  <si>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</si>
  <si>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</si>
  <si>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</si>
  <si>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</si>
  <si>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</si>
  <si>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</si>
  <si>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</si>
  <si>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</si>
  <si>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</si>
  <si>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</si>
  <si>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</si>
  <si>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</si>
  <si>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</si>
  <si>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</si>
  <si>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</si>
  <si>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</si>
  <si>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</si>
  <si>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</si>
  <si>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</si>
  <si>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</si>
  <si>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</si>
  <si>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</si>
  <si>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</si>
  <si>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</si>
  <si>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</si>
  <si>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</si>
  <si>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</si>
  <si>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</si>
  <si>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</si>
  <si>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</si>
  <si>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</si>
  <si>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</si>
  <si>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</si>
  <si>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</si>
  <si>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</si>
  <si>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</si>
  <si>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</si>
  <si>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</si>
  <si>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</si>
  <si>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</si>
  <si>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</si>
  <si>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</si>
  <si>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</si>
  <si>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</si>
  <si>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</si>
  <si>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</si>
  <si>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</si>
  <si>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</si>
  <si>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</si>
  <si>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</si>
  <si>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</si>
  <si>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</si>
  <si>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</si>
  <si>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</si>
  <si>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</si>
  <si>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</si>
  <si>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</si>
  <si>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</si>
  <si>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</si>
  <si>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</si>
  <si>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</si>
  <si>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</si>
  <si>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</si>
  <si>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</si>
  <si>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</si>
  <si>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</si>
  <si>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</si>
  <si>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</si>
  <si>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</si>
  <si>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</si>
  <si>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</si>
  <si>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</si>
  <si>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</si>
  <si>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</si>
  <si>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</si>
  <si>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</si>
  <si>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</si>
  <si>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</si>
  <si>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</si>
  <si>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</si>
  <si>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</si>
  <si>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</si>
  <si>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</si>
  <si>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</si>
  <si>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</si>
  <si>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</si>
  <si>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</si>
  <si>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</si>
  <si>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</si>
  <si>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</si>
  <si>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</si>
  <si>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</si>
  <si>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</si>
  <si>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</si>
  <si>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</si>
  <si>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</si>
  <si>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</si>
  <si>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</si>
  <si>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</si>
  <si>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</si>
  <si>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</si>
  <si>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</si>
  <si>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</si>
  <si>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</si>
  <si>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</si>
  <si>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</si>
  <si>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</si>
  <si>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</si>
  <si>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</si>
  <si>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</si>
  <si>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</si>
  <si>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</si>
  <si>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</si>
  <si>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</si>
  <si>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</si>
  <si>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</si>
  <si>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</si>
  <si>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</si>
  <si>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</si>
  <si>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</si>
  <si>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</si>
  <si>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</si>
  <si>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</si>
  <si>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</si>
  <si>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</si>
  <si>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</si>
  <si>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</si>
  <si>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</si>
  <si>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</si>
  <si>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</si>
  <si>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</si>
  <si>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</si>
  <si>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</si>
  <si>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</si>
  <si>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</si>
  <si>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</si>
  <si>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</si>
  <si>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</si>
  <si>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</si>
  <si>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</si>
  <si>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</si>
  <si>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</si>
  <si>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</si>
  <si>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</si>
  <si>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</si>
  <si>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</si>
  <si>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</si>
  <si>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</si>
  <si>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</si>
  <si>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</si>
  <si>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</si>
  <si>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</si>
  <si>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</si>
  <si>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</si>
  <si>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</si>
  <si>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</si>
  <si>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</si>
  <si>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</si>
  <si>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</si>
  <si>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</si>
  <si>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</si>
  <si>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</si>
  <si>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</si>
  <si>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</si>
  <si>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</si>
  <si>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</si>
  <si>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</si>
  <si>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</si>
  <si>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</si>
  <si>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</si>
  <si>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</si>
  <si>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</si>
  <si>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</si>
  <si>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</si>
  <si>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</si>
  <si>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</si>
  <si>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</si>
  <si>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</si>
  <si>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</si>
  <si>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</si>
  <si>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</si>
  <si>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</si>
  <si>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</si>
  <si>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</si>
  <si>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</si>
  <si>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</si>
  <si>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</si>
  <si>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</si>
  <si>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</si>
  <si>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</si>
  <si>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</si>
  <si>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</si>
  <si>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</si>
  <si>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</si>
  <si>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</si>
  <si>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</si>
  <si>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</si>
  <si>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</si>
  <si>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</si>
  <si>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</si>
  <si>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</si>
  <si>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</si>
  <si>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</si>
  <si>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</si>
  <si>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</si>
  <si>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</si>
  <si>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</si>
  <si>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</si>
  <si>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</si>
  <si>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</si>
  <si>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</si>
  <si>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</si>
  <si>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</si>
  <si>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</si>
  <si>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</si>
  <si>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</si>
  <si>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</si>
  <si>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</si>
  <si>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</si>
  <si>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</si>
  <si>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</si>
  <si>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</si>
  <si>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</si>
  <si>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</si>
  <si>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</si>
  <si>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</si>
  <si>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</si>
  <si>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</si>
  <si>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</si>
  <si>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</si>
  <si>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</si>
  <si>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</si>
  <si>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</si>
  <si>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</si>
  <si>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</si>
  <si>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</si>
  <si>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</si>
  <si>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</si>
  <si>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</si>
  <si>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</si>
  <si>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</si>
  <si>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</si>
  <si>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</si>
  <si>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</si>
  <si>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</si>
  <si>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</si>
  <si>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</si>
  <si>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</si>
  <si>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</si>
  <si>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</si>
  <si>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</si>
  <si>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</si>
  <si>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</si>
  <si>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</si>
  <si>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</si>
  <si>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</si>
  <si>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</si>
  <si>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</si>
  <si>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</si>
  <si>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</si>
  <si>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</si>
  <si>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</si>
  <si>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</si>
  <si>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</si>
  <si>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</si>
  <si>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</si>
  <si>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</si>
  <si>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</si>
  <si>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</si>
  <si>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</si>
  <si>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</si>
  <si>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</si>
  <si>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</si>
  <si>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</si>
  <si>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</si>
  <si>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</si>
  <si>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</si>
  <si>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</si>
  <si>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</si>
  <si>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</si>
  <si>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</si>
  <si>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</si>
  <si>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</si>
  <si>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</si>
  <si>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</si>
  <si>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</si>
  <si>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</si>
  <si>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</si>
  <si>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</si>
  <si>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</si>
  <si>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</si>
  <si>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</si>
  <si>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</si>
  <si>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</si>
  <si>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</si>
  <si>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</si>
  <si>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</si>
  <si>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</si>
  <si>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</si>
  <si>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</si>
  <si>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</si>
  <si>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</si>
  <si>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</si>
  <si>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</si>
  <si>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</si>
  <si>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</si>
  <si>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</si>
  <si>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</si>
  <si>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</si>
  <si>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</si>
  <si>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</si>
  <si>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</si>
  <si>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</si>
  <si>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</si>
  <si>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</si>
  <si>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</si>
  <si>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</si>
  <si>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</si>
  <si>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</si>
  <si>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</si>
  <si>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</si>
  <si>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</si>
  <si>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</si>
  <si>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</si>
  <si>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</si>
  <si>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</si>
  <si>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</si>
  <si>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</si>
  <si>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</si>
  <si>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</si>
  <si>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</si>
  <si>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</si>
  <si>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</si>
  <si>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</si>
  <si>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</si>
  <si>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</si>
  <si>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</si>
  <si>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</si>
  <si>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</si>
  <si>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</si>
  <si>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</si>
  <si>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</si>
  <si>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</si>
  <si>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</si>
  <si>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</si>
  <si>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</si>
  <si>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</si>
  <si>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</si>
  <si>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</si>
  <si>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</si>
  <si>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</si>
  <si>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</si>
  <si>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</si>
  <si>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</si>
  <si>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</si>
  <si>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</si>
  <si>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</si>
  <si>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</si>
  <si>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</si>
  <si>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</si>
  <si>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</si>
  <si>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</si>
  <si>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</si>
  <si>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</si>
  <si>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</si>
  <si>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</si>
  <si>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</si>
  <si>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</si>
  <si>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</si>
  <si>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</si>
  <si>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</si>
  <si>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</si>
  <si>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</si>
  <si>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</si>
  <si>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</si>
  <si>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</si>
  <si>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</si>
  <si>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</si>
  <si>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</si>
  <si>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</si>
  <si>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</si>
  <si>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</si>
  <si>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</si>
  <si>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</si>
  <si>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</si>
  <si>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</si>
  <si>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</si>
  <si>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</si>
  <si>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</si>
  <si>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</si>
  <si>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</si>
  <si>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</si>
  <si>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</si>
  <si>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</si>
  <si>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</si>
  <si>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</si>
  <si>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</si>
  <si>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</si>
  <si>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</si>
  <si>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</si>
  <si>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</si>
  <si>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</si>
  <si>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</si>
  <si>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</si>
  <si>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</si>
  <si>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</si>
  <si>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</si>
  <si>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</si>
  <si>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</si>
  <si>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</si>
  <si>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</si>
  <si>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</si>
  <si>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</si>
  <si>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</si>
  <si>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</si>
  <si>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</si>
  <si>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</si>
  <si>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</si>
  <si>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</si>
  <si>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</si>
  <si>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</si>
  <si>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</si>
  <si>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</si>
  <si>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</si>
  <si>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</si>
  <si>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</si>
  <si>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</si>
  <si>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</si>
  <si>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</si>
  <si>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</si>
  <si>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</si>
  <si>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</si>
  <si>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</si>
  <si>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</si>
  <si>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</si>
  <si>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</si>
  <si>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</si>
  <si>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</si>
  <si>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</si>
  <si>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</si>
  <si>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</si>
  <si>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</si>
  <si>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</si>
  <si>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</si>
  <si>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</si>
  <si>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</si>
  <si>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</si>
  <si>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</si>
  <si>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</si>
  <si>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</si>
  <si>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</si>
  <si>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</si>
  <si>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</si>
  <si>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</si>
  <si>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</si>
  <si>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</si>
  <si>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</si>
  <si>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</si>
  <si>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</si>
  <si>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</si>
  <si>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</si>
  <si>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</si>
  <si>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</si>
  <si>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</si>
  <si>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</si>
  <si>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</si>
  <si>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</si>
  <si>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</si>
  <si>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</si>
  <si>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</si>
  <si>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</si>
  <si>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</si>
  <si>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</si>
  <si>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</si>
  <si>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</si>
  <si>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</si>
  <si>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</si>
  <si>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</si>
  <si>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</si>
  <si>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</si>
  <si>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</si>
  <si>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</si>
  <si>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</si>
  <si>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</si>
  <si>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</si>
  <si>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</si>
  <si>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</si>
  <si>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</si>
  <si>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</si>
  <si>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</si>
  <si>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</si>
  <si>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</si>
  <si>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</si>
  <si>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</si>
  <si>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</si>
  <si>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</si>
  <si>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</si>
  <si>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</si>
  <si>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</si>
  <si>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</si>
  <si>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</si>
  <si>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</si>
  <si>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</si>
  <si>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</si>
  <si>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</si>
  <si>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</si>
  <si>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</si>
  <si>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</si>
  <si>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</si>
  <si>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</si>
  <si>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</si>
  <si>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</si>
  <si>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</si>
  <si>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</si>
  <si>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</si>
  <si>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</si>
  <si>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</si>
  <si>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</si>
  <si>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</si>
  <si>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</si>
  <si>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</si>
  <si>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</si>
  <si>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</si>
  <si>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</si>
  <si>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</si>
  <si>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</si>
  <si>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</si>
  <si>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</si>
  <si>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</si>
  <si>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</si>
  <si>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</si>
  <si>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</si>
  <si>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</si>
  <si>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</si>
  <si>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</si>
  <si>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</si>
  <si>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</si>
  <si>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</si>
  <si>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</si>
  <si>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</si>
  <si>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</si>
  <si>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</si>
  <si>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</si>
  <si>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</si>
  <si>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</si>
  <si>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</si>
  <si>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</si>
  <si>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</si>
  <si>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</si>
  <si>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</si>
  <si>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</si>
  <si>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</si>
  <si>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</si>
  <si>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</si>
  <si>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</si>
  <si>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</si>
  <si>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</si>
  <si>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</si>
  <si>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</si>
  <si>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</si>
  <si>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</si>
  <si>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</si>
  <si>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</si>
  <si>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</si>
  <si>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</si>
  <si>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</si>
  <si>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</si>
  <si>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</si>
  <si>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</si>
  <si>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</si>
  <si>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</si>
  <si>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</si>
  <si>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</si>
  <si>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</si>
  <si>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</si>
  <si>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</si>
  <si>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</si>
  <si>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</si>
  <si>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</si>
  <si>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</si>
  <si>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</si>
  <si>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</si>
  <si>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</si>
  <si>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</si>
  <si>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</si>
  <si>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</si>
  <si>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</si>
  <si>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</si>
  <si>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</si>
  <si>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</si>
  <si>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</si>
  <si>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</si>
  <si>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</si>
  <si>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</si>
  <si>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</si>
  <si>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</si>
  <si>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</si>
  <si>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</si>
  <si>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</si>
  <si>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</si>
  <si>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</si>
  <si>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</si>
  <si>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</si>
  <si>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</si>
  <si>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</si>
  <si>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</si>
  <si>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</si>
  <si>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</si>
  <si>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</si>
  <si>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</si>
  <si>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</si>
  <si>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</si>
  <si>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</si>
  <si>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</si>
  <si>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</si>
  <si>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</si>
  <si>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</si>
  <si>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</si>
  <si>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</si>
  <si>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</si>
  <si>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</si>
  <si>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</si>
  <si>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</si>
  <si>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</si>
  <si>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</si>
  <si>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</si>
  <si>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</si>
  <si>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</si>
  <si>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</si>
  <si>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</si>
  <si>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</si>
  <si>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</si>
  <si>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</si>
  <si>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</si>
  <si>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</si>
  <si>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</si>
  <si>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</si>
  <si>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</si>
  <si>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</si>
  <si>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</si>
  <si>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</si>
  <si>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</si>
  <si>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</si>
  <si>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</si>
  <si>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</si>
  <si>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</si>
  <si>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</si>
  <si>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</si>
  <si>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</si>
  <si>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</si>
  <si>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</si>
  <si>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</si>
  <si>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</si>
  <si>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</si>
  <si>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</si>
  <si>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</si>
  <si>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</si>
  <si>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</si>
  <si>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</si>
  <si>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</si>
  <si>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</si>
  <si>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</si>
  <si>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</si>
  <si>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</si>
  <si>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</si>
  <si>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</si>
  <si>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</si>
  <si>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</si>
  <si>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</si>
  <si>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</si>
  <si>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</si>
  <si>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</si>
  <si>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</si>
  <si>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</si>
  <si>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</si>
  <si>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</si>
  <si>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</si>
  <si>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</si>
  <si>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</si>
  <si>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</si>
  <si>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</si>
  <si>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</si>
  <si>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</si>
  <si>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</si>
  <si>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</si>
  <si>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</si>
  <si>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</si>
  <si>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</si>
  <si>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</si>
  <si>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</si>
  <si>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</si>
  <si>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</si>
  <si>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</si>
  <si>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</si>
  <si>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</si>
  <si>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</si>
  <si>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</si>
  <si>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</si>
  <si>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</si>
  <si>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</si>
  <si>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</si>
  <si>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</si>
  <si>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</si>
  <si>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</si>
  <si>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</si>
  <si>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</si>
  <si>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</si>
  <si>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</si>
  <si>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</si>
  <si>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</si>
  <si>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</si>
  <si>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</si>
  <si>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</si>
  <si>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</si>
  <si>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</si>
  <si>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</si>
  <si>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</si>
  <si>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</si>
  <si>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</si>
  <si>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</si>
  <si>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</si>
  <si>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</si>
  <si>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</si>
  <si>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</si>
  <si>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</si>
  <si>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</si>
  <si>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</si>
  <si>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</si>
  <si>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</si>
  <si>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</si>
  <si>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</si>
  <si>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</si>
  <si>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</si>
  <si>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</si>
  <si>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</si>
  <si>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</si>
  <si>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</si>
  <si>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</si>
  <si>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</si>
  <si>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</si>
  <si>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</si>
  <si>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</si>
  <si>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</si>
  <si>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</si>
  <si>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</si>
  <si>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</si>
  <si>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</si>
  <si>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</si>
  <si>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</si>
  <si>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</si>
  <si>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</si>
  <si>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</si>
  <si>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</si>
  <si>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</si>
  <si>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</si>
  <si>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</si>
  <si>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</si>
  <si>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</si>
  <si>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</si>
  <si>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</si>
  <si>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</si>
  <si>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</si>
  <si>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</si>
  <si>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</si>
  <si>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</si>
  <si>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</si>
  <si>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</si>
  <si>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</si>
  <si>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</si>
  <si>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</si>
  <si>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</si>
  <si>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</si>
  <si>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</si>
  <si>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</si>
  <si>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</si>
  <si>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</si>
  <si>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</si>
  <si>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</si>
  <si>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</si>
  <si>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</si>
  <si>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</si>
  <si>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</si>
  <si>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</si>
  <si>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</si>
  <si>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</si>
  <si>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</si>
  <si>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</si>
  <si>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</si>
  <si>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</si>
  <si>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</si>
  <si>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</si>
  <si>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</si>
  <si>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</si>
  <si>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</si>
  <si>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</si>
  <si>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</si>
  <si>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</si>
  <si>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</si>
  <si>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</si>
  <si>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</si>
  <si>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</si>
  <si>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</si>
  <si>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</si>
  <si>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</si>
  <si>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</si>
  <si>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</si>
  <si>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</si>
  <si>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</si>
  <si>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</si>
  <si>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</si>
  <si>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</si>
  <si>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</si>
  <si>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</si>
  <si>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</si>
  <si>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</si>
  <si>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</si>
  <si>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</si>
  <si>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</si>
  <si>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</si>
  <si>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</si>
  <si>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</si>
  <si>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</si>
  <si>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</si>
  <si>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</si>
  <si>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</si>
  <si>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</si>
  <si>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</si>
  <si>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</si>
  <si>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</si>
  <si>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</si>
  <si>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</si>
  <si>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</si>
  <si>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</si>
  <si>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</si>
  <si>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</si>
  <si>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</si>
  <si>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</si>
  <si>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</si>
  <si>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</si>
  <si>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</si>
  <si>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</si>
  <si>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</si>
  <si>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</si>
  <si>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</si>
  <si>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</si>
  <si>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</si>
  <si>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</si>
  <si>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</si>
  <si>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</si>
  <si>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</si>
  <si>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</si>
  <si>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</si>
  <si>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</si>
  <si>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</si>
  <si>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</si>
  <si>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</si>
  <si>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</si>
  <si>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</si>
  <si>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</si>
  <si>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</si>
  <si>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</si>
  <si>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</si>
  <si>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</si>
  <si>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</si>
  <si>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</si>
  <si>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</si>
  <si>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</si>
  <si>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</si>
  <si>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</si>
  <si>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</si>
  <si>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</si>
  <si>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</si>
  <si>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</si>
  <si>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</si>
  <si>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</si>
  <si>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</si>
  <si>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</si>
  <si>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</si>
  <si>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</si>
  <si>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</si>
  <si>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</si>
  <si>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</si>
  <si>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</si>
  <si>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</si>
  <si>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</si>
  <si>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</si>
  <si>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</si>
  <si>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</si>
  <si>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</si>
  <si>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</si>
  <si>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</si>
  <si>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</si>
  <si>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</si>
  <si>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</si>
  <si>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</si>
  <si>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</si>
  <si>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</si>
  <si>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</si>
  <si>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</si>
  <si>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</si>
  <si>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</si>
  <si>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</si>
  <si>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</si>
  <si>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</si>
  <si>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</si>
  <si>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</si>
  <si>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</si>
  <si>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</si>
  <si>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</si>
  <si>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</si>
  <si>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</si>
  <si>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</si>
  <si>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</si>
  <si>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</si>
  <si>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</si>
  <si>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</si>
  <si>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</si>
  <si>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</si>
  <si>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</si>
  <si>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</si>
  <si>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</si>
  <si>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</si>
  <si>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</si>
  <si>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</si>
  <si>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</si>
  <si>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</si>
  <si>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</si>
  <si>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</si>
  <si>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</si>
  <si>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</si>
  <si>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</si>
  <si>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</si>
  <si>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</si>
  <si>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</si>
  <si>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</si>
  <si>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</si>
  <si>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</si>
  <si>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</si>
  <si>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</si>
  <si>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</si>
  <si>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</si>
  <si>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</si>
  <si>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</si>
  <si>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</si>
  <si>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</si>
  <si>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</si>
  <si>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</si>
  <si>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</si>
  <si>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</si>
  <si>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</si>
  <si>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</si>
  <si>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</si>
  <si>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</si>
  <si>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</si>
  <si>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</si>
  <si>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</si>
  <si>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</si>
  <si>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</si>
  <si>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</si>
  <si>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</si>
  <si>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</si>
  <si>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</si>
  <si>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</si>
  <si>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</si>
  <si>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</si>
  <si>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</si>
  <si>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</si>
  <si>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</si>
  <si>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</si>
  <si>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</si>
  <si>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</si>
  <si>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</si>
  <si>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</si>
  <si>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</si>
  <si>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</si>
  <si>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</si>
  <si>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</si>
  <si>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</si>
  <si>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</si>
  <si>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</si>
  <si>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</si>
  <si>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</si>
  <si>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</si>
  <si>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</si>
  <si>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</si>
  <si>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</si>
  <si>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</si>
  <si>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</si>
  <si>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</si>
  <si>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</si>
  <si>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</si>
  <si>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</si>
  <si>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</si>
  <si>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</si>
  <si>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</si>
  <si>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</si>
  <si>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</si>
  <si>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</si>
  <si>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</si>
  <si>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</si>
  <si>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</si>
  <si>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</si>
  <si>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</si>
  <si>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</si>
  <si>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</si>
  <si>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</si>
  <si>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</si>
  <si>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</si>
  <si>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</si>
  <si>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</si>
  <si>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</si>
  <si>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</si>
  <si>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</si>
  <si>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</si>
  <si>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</si>
  <si>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</si>
  <si>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</si>
  <si>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</si>
  <si>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</si>
  <si>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</si>
  <si>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</si>
  <si>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</si>
  <si>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</si>
  <si>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</si>
  <si>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</si>
  <si>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</si>
  <si>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</si>
  <si>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</si>
  <si>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</si>
  <si>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</si>
  <si>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</si>
  <si>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</si>
  <si>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</si>
  <si>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</si>
  <si>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</si>
  <si>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</si>
  <si>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</si>
  <si>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</si>
  <si>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</si>
  <si>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</si>
  <si>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</si>
  <si>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</si>
  <si>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</si>
  <si>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</si>
  <si>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</si>
  <si>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</si>
  <si>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</si>
  <si>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</si>
  <si>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</si>
  <si>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</si>
  <si>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</si>
  <si>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</si>
  <si>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</si>
  <si>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</si>
  <si>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</si>
  <si>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</si>
  <si>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</si>
  <si>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</si>
  <si>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</si>
  <si>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</si>
  <si>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</si>
  <si>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</si>
  <si>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</si>
  <si>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</si>
  <si>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</si>
  <si>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</si>
  <si>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</si>
  <si>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</si>
  <si>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</si>
  <si>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</si>
  <si>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</si>
  <si>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</si>
  <si>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</si>
  <si>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</si>
  <si>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</si>
  <si>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</si>
  <si>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</si>
  <si>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</si>
  <si>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</si>
  <si>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</si>
  <si>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</si>
  <si>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</si>
  <si>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</si>
  <si>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</si>
  <si>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</si>
  <si>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</si>
  <si>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</si>
  <si>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</si>
  <si>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</si>
  <si>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</si>
  <si>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</si>
  <si>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</si>
  <si>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</si>
  <si>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</si>
  <si>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</si>
  <si>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</si>
  <si>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</si>
  <si>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</si>
  <si>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</si>
  <si>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</si>
  <si>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</si>
  <si>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</si>
  <si>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</si>
  <si>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</si>
  <si>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</si>
  <si>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</si>
  <si>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</si>
  <si>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</si>
  <si>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</si>
  <si>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</si>
  <si>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</si>
  <si>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</si>
  <si>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</si>
  <si>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</si>
  <si>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</si>
  <si>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</si>
  <si>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</si>
  <si>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</si>
  <si>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</si>
  <si>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</si>
  <si>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</si>
  <si>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</si>
  <si>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</si>
  <si>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</si>
  <si>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</si>
  <si>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</si>
  <si>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</si>
  <si>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</si>
  <si>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</si>
  <si>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</si>
  <si>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</si>
  <si>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</si>
  <si>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</si>
  <si>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</si>
  <si>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</si>
  <si>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</si>
  <si>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</si>
  <si>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</si>
  <si>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</si>
  <si>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</si>
  <si>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</si>
  <si>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</si>
  <si>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</si>
  <si>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</si>
  <si>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</si>
  <si>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</si>
  <si>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</si>
  <si>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</si>
  <si>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</si>
  <si>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</si>
  <si>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</si>
  <si>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</si>
  <si>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</si>
  <si>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</si>
  <si>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</si>
  <si>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</si>
  <si>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</si>
  <si>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</si>
  <si>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</si>
  <si>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</si>
  <si>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</si>
  <si>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</si>
  <si>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</si>
  <si>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</si>
  <si>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</si>
  <si>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</si>
  <si>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</si>
  <si>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</si>
  <si>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</si>
  <si>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</si>
  <si>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</si>
  <si>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</si>
  <si>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</si>
  <si>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</si>
  <si>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</si>
  <si>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</si>
  <si>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</si>
  <si>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</si>
  <si>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</si>
  <si>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</si>
  <si>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</si>
  <si>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</si>
  <si>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</si>
  <si>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</si>
  <si>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</si>
  <si>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</si>
  <si>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</si>
  <si>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</si>
  <si>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</si>
  <si>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</si>
  <si>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</si>
  <si>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</si>
  <si>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</si>
  <si>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</si>
  <si>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</si>
  <si>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</si>
  <si>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</si>
  <si>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</si>
  <si>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</si>
  <si>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</si>
  <si>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</si>
  <si>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</si>
  <si>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</si>
  <si>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</si>
  <si>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</si>
  <si>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</si>
  <si>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</si>
  <si>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</si>
  <si>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</si>
  <si>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</si>
  <si>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</si>
  <si>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</si>
  <si>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</si>
  <si>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</si>
  <si>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</si>
  <si>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</si>
  <si>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</si>
  <si>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</si>
  <si>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</si>
  <si>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</si>
  <si>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</si>
  <si>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</si>
  <si>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</si>
  <si>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</si>
  <si>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</si>
  <si>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</si>
  <si>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</si>
  <si>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</si>
  <si>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</si>
  <si>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</si>
  <si>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</si>
  <si>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</si>
  <si>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</si>
  <si>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</si>
  <si>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</si>
  <si>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</si>
  <si>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</si>
  <si>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</si>
  <si>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</si>
  <si>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</si>
  <si>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</si>
  <si>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</si>
  <si>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</si>
  <si>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</si>
  <si>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</si>
  <si>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</si>
  <si>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</si>
  <si>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</si>
  <si>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</si>
  <si>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</si>
  <si>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</si>
  <si>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</si>
  <si>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</si>
  <si>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</si>
  <si>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</si>
  <si>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</si>
  <si>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</si>
  <si>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</si>
  <si>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</si>
  <si>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</si>
  <si>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</si>
  <si>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</si>
  <si>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</si>
  <si>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</si>
  <si>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</si>
  <si>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</si>
  <si>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</si>
  <si>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</si>
  <si>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</si>
  <si>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</si>
  <si>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</si>
  <si>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</si>
  <si>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</si>
  <si>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</si>
  <si>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</si>
  <si>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</si>
  <si>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</si>
  <si>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</si>
  <si>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</si>
  <si>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</si>
  <si>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</si>
  <si>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</si>
  <si>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</si>
  <si>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</si>
  <si>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</si>
  <si>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</si>
  <si>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</si>
  <si>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</si>
  <si>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</si>
  <si>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</si>
  <si>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</si>
  <si>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</si>
  <si>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</si>
  <si>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</si>
  <si>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</si>
  <si>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</si>
  <si>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</si>
  <si>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</si>
  <si>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</si>
  <si>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</si>
  <si>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</si>
  <si>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</si>
  <si>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</si>
  <si>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</si>
  <si>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</si>
  <si>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</si>
  <si>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</si>
  <si>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</si>
  <si>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</si>
  <si>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</si>
  <si>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</si>
  <si>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</si>
  <si>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</si>
  <si>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</si>
  <si>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</si>
  <si>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</si>
  <si>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</si>
  <si>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</si>
  <si>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</si>
  <si>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</si>
  <si>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</si>
  <si>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</si>
  <si>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</si>
  <si>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</si>
  <si>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</si>
  <si>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</si>
  <si>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</si>
  <si>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</si>
  <si>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</si>
  <si>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</si>
  <si>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</si>
  <si>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</si>
  <si>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</si>
  <si>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</si>
  <si>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</si>
  <si>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</si>
  <si>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</si>
  <si>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</si>
  <si>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</si>
  <si>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</si>
  <si>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</si>
  <si>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</si>
  <si>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</si>
  <si>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</si>
  <si>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</si>
  <si>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</si>
  <si>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</si>
  <si>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</si>
  <si>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</si>
  <si>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</si>
  <si>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</si>
  <si>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</si>
  <si>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</si>
  <si>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</si>
  <si>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</si>
  <si>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</si>
  <si>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</si>
  <si>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</si>
  <si>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</si>
  <si>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</si>
  <si>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</si>
  <si>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</si>
  <si>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</si>
  <si>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</si>
  <si>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</si>
  <si>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</si>
  <si>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</si>
  <si>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</si>
  <si>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</si>
  <si>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</si>
  <si>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</si>
  <si>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</si>
  <si>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</si>
  <si>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</si>
  <si>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</si>
  <si>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</si>
  <si>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</si>
  <si>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</si>
  <si>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</si>
  <si>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</si>
  <si>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</si>
  <si>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</si>
  <si>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</si>
  <si>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</si>
  <si>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</si>
  <si>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</si>
  <si>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</si>
  <si>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</si>
  <si>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</si>
  <si>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</si>
  <si>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</si>
  <si>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</si>
  <si>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</si>
  <si>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</si>
  <si>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</si>
  <si>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</si>
  <si>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</si>
  <si>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</si>
  <si>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</si>
  <si>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</si>
  <si>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</si>
  <si>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</si>
  <si>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</si>
  <si>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</si>
  <si>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</si>
  <si>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</si>
  <si>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</si>
  <si>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</si>
  <si>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</si>
  <si>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</si>
  <si>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</si>
  <si>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</si>
  <si>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</si>
  <si>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</si>
  <si>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</si>
  <si>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</si>
  <si>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</si>
  <si>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</si>
  <si>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</si>
  <si>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</si>
  <si>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</si>
  <si>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</si>
  <si>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</si>
  <si>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</si>
  <si>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</si>
  <si>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</si>
  <si>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</si>
  <si>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</si>
  <si>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</si>
  <si>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</si>
  <si>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</si>
  <si>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</si>
  <si>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</si>
  <si>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</si>
  <si>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</si>
  <si>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</si>
  <si>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</si>
  <si>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</si>
  <si>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</si>
  <si>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</si>
  <si>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</si>
  <si>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</si>
  <si>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</si>
  <si>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</si>
  <si>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</si>
  <si>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</si>
  <si>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</si>
  <si>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</si>
  <si>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</si>
  <si>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</si>
  <si>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</si>
  <si>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</si>
  <si>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</si>
  <si>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</si>
  <si>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</si>
  <si>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</si>
  <si>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</si>
  <si>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</si>
  <si>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</si>
  <si>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</si>
  <si>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</si>
  <si>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</si>
  <si>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</si>
  <si>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</si>
  <si>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</si>
  <si>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</si>
  <si>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</si>
  <si>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</si>
  <si>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</si>
  <si>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</si>
  <si>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</si>
  <si>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</si>
  <si>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</si>
  <si>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</si>
  <si>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</si>
  <si>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</si>
  <si>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</si>
  <si>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</si>
  <si>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</si>
  <si>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</si>
  <si>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</si>
  <si>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</si>
  <si>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</si>
  <si>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</si>
  <si>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</si>
  <si>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</si>
  <si>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</si>
  <si>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</si>
  <si>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</si>
  <si>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</si>
  <si>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</si>
  <si>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</si>
  <si>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</si>
  <si>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</si>
  <si>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</si>
  <si>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</si>
  <si>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</si>
  <si>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</si>
  <si>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</si>
  <si>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</si>
  <si>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</si>
  <si>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</si>
  <si>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</si>
  <si>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</si>
  <si>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</si>
  <si>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</si>
  <si>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</si>
  <si>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</si>
  <si>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</si>
  <si>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</si>
  <si>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</si>
  <si>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</si>
  <si>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</si>
  <si>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</si>
  <si>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</si>
  <si>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</si>
  <si>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</si>
  <si>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</si>
  <si>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</si>
  <si>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</si>
  <si>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</si>
  <si>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</si>
  <si>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</si>
  <si>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</si>
  <si>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</si>
  <si>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</si>
  <si>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</si>
  <si>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</si>
  <si>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</si>
  <si>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</si>
  <si>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</si>
  <si>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</si>
  <si>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</si>
  <si>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</si>
  <si>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</si>
  <si>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</si>
  <si>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</si>
  <si>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</si>
  <si>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</si>
  <si>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</si>
  <si>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</si>
  <si>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</si>
  <si>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</si>
  <si>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</si>
  <si>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</si>
  <si>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</si>
  <si>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</si>
  <si>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</si>
  <si>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</si>
  <si>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</si>
  <si>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</si>
  <si>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</si>
  <si>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</si>
  <si>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</si>
  <si>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</si>
  <si>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</si>
  <si>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</si>
  <si>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</si>
  <si>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</si>
  <si>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</si>
  <si>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</si>
  <si>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</si>
  <si>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</si>
  <si>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</si>
  <si>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</si>
  <si>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</si>
  <si>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</si>
  <si>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</si>
  <si>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</si>
  <si>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</si>
  <si>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</si>
  <si>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</si>
  <si>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</si>
  <si>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</si>
  <si>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</si>
  <si>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</si>
  <si>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</si>
  <si>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</si>
  <si>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</si>
  <si>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</si>
  <si>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</si>
  <si>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</si>
  <si>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</si>
  <si>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</si>
  <si>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</si>
  <si>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</si>
  <si>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</si>
  <si>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</si>
  <si>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</si>
  <si>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</si>
  <si>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</si>
  <si>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</si>
  <si>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</si>
  <si>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</si>
  <si>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</si>
  <si>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</si>
  <si>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</si>
  <si>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</si>
  <si>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</si>
  <si>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</si>
  <si>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</si>
  <si>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</si>
  <si>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</si>
  <si>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</si>
  <si>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</si>
  <si>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</si>
  <si>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</si>
  <si>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</si>
  <si>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</si>
  <si>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</si>
  <si>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</si>
  <si>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</si>
  <si>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</si>
  <si>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</si>
  <si>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</si>
  <si>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</si>
  <si>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</si>
  <si>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</si>
  <si>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</si>
  <si>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</si>
  <si>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</si>
  <si>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</si>
  <si>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</si>
  <si>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</si>
  <si>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</si>
  <si>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</si>
  <si>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</si>
  <si>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</si>
  <si>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</si>
  <si>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</si>
  <si>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</si>
  <si>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</si>
  <si>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</si>
  <si>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</si>
  <si>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</si>
  <si>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</si>
  <si>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</si>
  <si>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</si>
  <si>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</si>
  <si>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</si>
  <si>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</si>
  <si>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</si>
  <si>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</si>
  <si>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</si>
  <si>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</si>
  <si>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</si>
  <si>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</si>
  <si>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</si>
  <si>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</si>
  <si>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</si>
  <si>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</si>
  <si>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</si>
  <si>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</si>
  <si>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</si>
  <si>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</si>
  <si>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</si>
  <si>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</si>
  <si>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</si>
  <si>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</si>
  <si>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</si>
  <si>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</si>
  <si>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</si>
  <si>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</si>
  <si>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</si>
  <si>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</si>
  <si>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</si>
  <si>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</si>
  <si>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</si>
  <si>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</si>
  <si>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</si>
  <si>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</si>
  <si>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</si>
  <si>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</si>
  <si>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</si>
  <si>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</si>
  <si>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</si>
  <si>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</si>
  <si>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</si>
  <si>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</si>
  <si>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</si>
  <si>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</si>
  <si>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</si>
  <si>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</si>
  <si>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</si>
  <si>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</si>
  <si>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</si>
  <si>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</si>
  <si>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</si>
  <si>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</si>
  <si>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</si>
  <si>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</si>
  <si>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</si>
  <si>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</si>
  <si>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</si>
  <si>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</si>
  <si>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</si>
  <si>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</si>
  <si>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</si>
  <si>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</si>
  <si>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</si>
  <si>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</si>
  <si>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</si>
  <si>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</si>
  <si>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</si>
  <si>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</si>
  <si>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</si>
  <si>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</si>
  <si>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</si>
  <si>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</si>
  <si>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</si>
  <si>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</si>
  <si>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</si>
  <si>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</si>
  <si>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</si>
  <si>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</si>
  <si>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</si>
  <si>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</si>
  <si>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</si>
  <si>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</si>
  <si>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</si>
  <si>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</si>
  <si>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</si>
  <si>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</si>
  <si>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</si>
  <si>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</si>
  <si>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</si>
  <si>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</si>
  <si>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</si>
  <si>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</si>
  <si>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</si>
  <si>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</si>
  <si>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</si>
  <si>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</si>
  <si>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</si>
  <si>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</si>
  <si>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</si>
  <si>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</si>
  <si>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</si>
  <si>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</si>
  <si>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</si>
  <si>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</si>
  <si>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</si>
  <si>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</si>
  <si>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</si>
  <si>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</si>
  <si>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</si>
  <si>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</si>
  <si>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</si>
  <si>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</si>
  <si>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</si>
  <si>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</si>
  <si>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</si>
  <si>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</si>
  <si>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</si>
  <si>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</si>
  <si>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</si>
  <si>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</si>
  <si>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</si>
  <si>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</si>
  <si>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</si>
  <si>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</si>
  <si>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</si>
  <si>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</si>
  <si>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</si>
  <si>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</si>
  <si>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</si>
  <si>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</si>
  <si>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</si>
  <si>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</si>
  <si>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</si>
  <si>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</si>
  <si>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</si>
  <si>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</si>
  <si>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</si>
  <si>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</si>
  <si>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</si>
  <si>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</si>
  <si>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</si>
  <si>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</si>
  <si>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</si>
  <si>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</si>
  <si>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</si>
  <si>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</si>
  <si>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</si>
  <si>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</si>
  <si>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</si>
  <si>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</si>
  <si>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</si>
  <si>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</si>
  <si>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</si>
  <si>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</si>
  <si>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</si>
  <si>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</si>
  <si>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</si>
  <si>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</si>
  <si>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</si>
  <si>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</si>
  <si>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</si>
  <si>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</si>
  <si>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</si>
  <si>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</si>
  <si>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</si>
  <si>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</si>
  <si>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</si>
  <si>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</si>
  <si>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</si>
  <si>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</si>
  <si>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</si>
  <si>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</si>
  <si>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</si>
  <si>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</si>
  <si>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</si>
  <si>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</si>
  <si>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</si>
  <si>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</si>
  <si>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</si>
  <si>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</si>
  <si>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</si>
  <si>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</si>
  <si>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</si>
  <si>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</si>
  <si>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</si>
  <si>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</si>
  <si>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</si>
  <si>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</si>
  <si>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</si>
  <si>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</si>
  <si>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</si>
  <si>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</si>
  <si>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</si>
  <si>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</si>
  <si>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</si>
  <si>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</si>
  <si>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</si>
  <si>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</si>
  <si>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</si>
  <si>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</si>
  <si>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</si>
  <si>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</si>
  <si>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</si>
  <si>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</si>
  <si>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</si>
  <si>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</si>
  <si>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</si>
  <si>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</si>
  <si>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</si>
  <si>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</si>
  <si>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</si>
  <si>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</si>
  <si>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</si>
  <si>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</si>
  <si>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</si>
  <si>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</si>
  <si>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</si>
  <si>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</si>
  <si>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</si>
  <si>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</si>
  <si>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</si>
  <si>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</si>
  <si>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</si>
  <si>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</si>
  <si>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</si>
  <si>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</si>
  <si>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</si>
  <si>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</si>
  <si>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</si>
  <si>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</si>
  <si>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</si>
  <si>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</si>
  <si>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</si>
  <si>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</si>
  <si>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</si>
  <si>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</si>
  <si>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</si>
  <si>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</si>
  <si>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</si>
  <si>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</si>
  <si>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</si>
  <si>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</si>
  <si>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</si>
  <si>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</si>
  <si>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</si>
  <si>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</si>
  <si>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</si>
  <si>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</si>
  <si>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</si>
  <si>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</si>
  <si>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</si>
  <si>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</si>
  <si>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</si>
  <si>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</si>
  <si>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</si>
  <si>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</si>
  <si>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</si>
  <si>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</si>
  <si>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</si>
  <si>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</si>
  <si>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</si>
  <si>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</si>
  <si>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</si>
  <si>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</si>
  <si>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</si>
  <si>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</si>
  <si>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</si>
  <si>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</si>
  <si>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</si>
  <si>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</si>
  <si>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</si>
  <si>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</si>
  <si>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</si>
  <si>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</si>
  <si>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</si>
  <si>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</si>
  <si>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</si>
  <si>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</si>
  <si>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</si>
  <si>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</si>
  <si>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</si>
  <si>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</si>
  <si>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</si>
  <si>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</si>
  <si>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</si>
  <si>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</si>
  <si>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</si>
  <si>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</si>
  <si>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</si>
  <si>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</si>
  <si>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</si>
  <si>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</si>
  <si>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</si>
  <si>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</si>
  <si>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</si>
  <si>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</si>
  <si>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</si>
  <si>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</si>
  <si>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</si>
  <si>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</si>
  <si>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</si>
  <si>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</si>
  <si>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</si>
  <si>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</si>
  <si>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</si>
  <si>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</si>
  <si>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</si>
  <si>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</si>
  <si>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</si>
  <si>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</si>
  <si>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</si>
  <si>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</si>
  <si>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</si>
  <si>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</si>
  <si>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</si>
  <si>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</si>
  <si>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</si>
  <si>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</si>
  <si>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</si>
  <si>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</si>
  <si>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</si>
  <si>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</si>
  <si>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</si>
  <si>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</si>
  <si>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</si>
  <si>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</si>
  <si>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</si>
  <si>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</si>
  <si>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</si>
  <si>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</si>
  <si>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</si>
  <si>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</si>
  <si>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</si>
  <si>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</si>
  <si>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</si>
  <si>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</si>
  <si>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</si>
  <si>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</si>
  <si>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</si>
  <si>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</si>
  <si>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</si>
  <si>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</si>
  <si>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</si>
  <si>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</si>
  <si>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</si>
  <si>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</si>
  <si>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</si>
  <si>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</si>
  <si>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</si>
  <si>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</si>
  <si>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</si>
  <si>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</si>
  <si>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</si>
  <si>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</si>
  <si>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</si>
  <si>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</si>
  <si>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</si>
  <si>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</si>
  <si>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</si>
  <si>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</si>
  <si>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</si>
  <si>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</si>
  <si>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</si>
  <si>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</si>
  <si>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</si>
  <si>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</si>
  <si>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</si>
  <si>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</si>
  <si>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</si>
  <si>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</si>
  <si>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</si>
  <si>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</si>
  <si>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</si>
  <si>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</si>
  <si>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</si>
  <si>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</si>
  <si>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</si>
  <si>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</si>
  <si>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</si>
  <si>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</si>
  <si>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</si>
  <si>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</si>
  <si>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</si>
  <si>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</si>
  <si>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</si>
  <si>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</si>
  <si>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</si>
  <si>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</si>
  <si>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</si>
  <si>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</si>
  <si>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</si>
  <si>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</si>
  <si>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</si>
  <si>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</si>
  <si>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</si>
  <si>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</si>
  <si>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</si>
  <si>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</si>
  <si>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</si>
  <si>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</si>
  <si>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</si>
  <si>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</si>
  <si>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</si>
  <si>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</si>
  <si>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</si>
  <si>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</si>
  <si>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</si>
  <si>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</si>
  <si>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</si>
  <si>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</si>
  <si>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</si>
  <si>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</si>
  <si>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</si>
  <si>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</si>
  <si>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</si>
  <si>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</si>
  <si>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</si>
  <si>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</si>
  <si>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</si>
  <si>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</si>
  <si>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</si>
  <si>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</si>
  <si>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</si>
  <si>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</si>
  <si>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</si>
  <si>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</si>
  <si>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</si>
  <si>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</si>
  <si>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</si>
  <si>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</si>
  <si>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</si>
  <si>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</si>
  <si>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</si>
  <si>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</si>
  <si>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</si>
  <si>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</si>
  <si>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</si>
  <si>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</si>
  <si>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</si>
  <si>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</si>
  <si>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</si>
  <si>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</si>
  <si>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</si>
  <si>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</si>
  <si>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</si>
  <si>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</si>
  <si>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</si>
  <si>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</si>
  <si>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</si>
  <si>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</si>
  <si>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</si>
  <si>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</si>
  <si>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</si>
  <si>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</si>
  <si>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</si>
  <si>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</si>
  <si>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</si>
  <si>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</si>
  <si>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</si>
  <si>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</si>
  <si>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</si>
  <si>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</si>
  <si>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</si>
  <si>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</si>
  <si>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</si>
  <si>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</si>
  <si>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</si>
  <si>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</si>
  <si>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</si>
  <si>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</si>
  <si>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</si>
  <si>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</si>
  <si>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</si>
  <si>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</si>
  <si>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</si>
  <si>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</si>
  <si>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</si>
  <si>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</si>
  <si>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</si>
  <si>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</si>
  <si>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</si>
  <si>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</si>
  <si>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</si>
  <si>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</si>
  <si>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</si>
  <si>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</si>
  <si>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</si>
  <si>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</si>
  <si>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</si>
  <si>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</si>
  <si>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</si>
  <si>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</si>
  <si>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</si>
  <si>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</si>
  <si>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</si>
  <si>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</si>
  <si>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</si>
  <si>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</si>
  <si>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</si>
  <si>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</si>
  <si>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</si>
  <si>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</si>
  <si>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</si>
  <si>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</si>
  <si>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</si>
  <si>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</si>
  <si>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</si>
  <si>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</si>
  <si>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</si>
  <si>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</si>
  <si>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</si>
  <si>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</si>
  <si>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</si>
  <si>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</si>
  <si>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</si>
  <si>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</si>
  <si>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</si>
  <si>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</si>
  <si>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</si>
  <si>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</si>
  <si>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</si>
  <si>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</si>
  <si>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</si>
  <si>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</si>
  <si>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</si>
  <si>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</si>
  <si>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</si>
  <si>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</si>
  <si>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</si>
  <si>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</si>
  <si>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</si>
  <si>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</si>
  <si>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</si>
  <si>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</si>
  <si>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</si>
  <si>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</si>
  <si>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</si>
  <si>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</si>
  <si>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</si>
  <si>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</si>
  <si>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</si>
  <si>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</si>
  <si>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</si>
  <si>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</si>
  <si>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</si>
  <si>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</si>
  <si>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</si>
  <si>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</si>
  <si>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</si>
  <si>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</si>
  <si>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</si>
  <si>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</si>
  <si>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</si>
  <si>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</si>
  <si>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</si>
  <si>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</si>
  <si>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</si>
  <si>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</si>
  <si>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</si>
  <si>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</si>
  <si>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</si>
  <si>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</si>
  <si>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</si>
  <si>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</si>
  <si>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</si>
  <si>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</si>
  <si>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</si>
  <si>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</si>
  <si>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</si>
  <si>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</si>
  <si>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</si>
  <si>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</si>
  <si>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</si>
  <si>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</si>
  <si>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</si>
  <si>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</si>
  <si>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</si>
  <si>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</si>
  <si>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</si>
  <si>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</si>
  <si>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</si>
  <si>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</si>
  <si>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</si>
  <si>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</si>
  <si>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</si>
  <si>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</si>
  <si>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</si>
  <si>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</si>
  <si>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</si>
  <si>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</si>
  <si>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</si>
  <si>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</si>
  <si>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</si>
  <si>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</si>
  <si>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</si>
  <si>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</si>
  <si>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</si>
  <si>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</si>
  <si>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</si>
  <si>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</si>
  <si>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</si>
  <si>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</si>
  <si>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</si>
  <si>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</si>
  <si>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</si>
  <si>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</si>
  <si>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</si>
  <si>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</si>
  <si>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</si>
  <si>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</si>
  <si>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</si>
  <si>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</si>
  <si>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</si>
  <si>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</si>
  <si>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</si>
  <si>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</si>
  <si>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</si>
  <si>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</si>
  <si>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</si>
  <si>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</si>
  <si>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</si>
  <si>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</si>
  <si>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</si>
  <si>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</si>
  <si>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</si>
  <si>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</si>
  <si>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</si>
  <si>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</si>
  <si>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</si>
  <si>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</si>
  <si>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</si>
  <si>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</si>
  <si>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</si>
  <si>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</si>
  <si>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</si>
  <si>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</si>
  <si>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</si>
  <si>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</si>
  <si>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</si>
  <si>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</si>
  <si>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</si>
  <si>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</si>
  <si>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</si>
  <si>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</si>
  <si>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</si>
  <si>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</si>
  <si>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</si>
  <si>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</si>
  <si>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</si>
  <si>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</si>
  <si>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</si>
  <si>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</si>
  <si>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</si>
  <si>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</si>
  <si>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</si>
  <si>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</si>
  <si>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</si>
  <si>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</si>
  <si>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</si>
  <si>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</si>
  <si>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</si>
  <si>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</si>
  <si>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</si>
  <si>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</si>
  <si>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</si>
  <si>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</si>
  <si>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</si>
  <si>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</si>
  <si>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</si>
  <si>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</si>
  <si>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</si>
  <si>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</si>
  <si>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</si>
  <si>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</si>
  <si>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</si>
  <si>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</si>
  <si>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</si>
  <si>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</si>
  <si>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</si>
  <si>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</si>
  <si>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</si>
  <si>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</si>
  <si>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</si>
  <si>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</si>
  <si>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</si>
  <si>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</si>
  <si>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</si>
  <si>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</si>
  <si>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</si>
  <si>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</si>
  <si>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</si>
  <si>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</si>
  <si>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</si>
  <si>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</si>
  <si>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</si>
  <si>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</si>
  <si>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</si>
  <si>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</si>
  <si>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</si>
  <si>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</si>
  <si>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</si>
  <si>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</si>
  <si>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</si>
  <si>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</si>
  <si>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</si>
  <si>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</si>
  <si>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</si>
  <si>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</si>
  <si>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</si>
  <si>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</si>
  <si>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</si>
  <si>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</si>
  <si>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</si>
  <si>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</si>
  <si>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</si>
  <si>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</si>
  <si>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</si>
  <si>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</si>
  <si>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</si>
  <si>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</si>
  <si>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</si>
  <si>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</si>
  <si>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</si>
  <si>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</si>
  <si>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</si>
  <si>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</si>
  <si>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</si>
  <si>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</si>
  <si>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</si>
  <si>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</si>
  <si>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</si>
  <si>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</si>
  <si>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</si>
  <si>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</si>
  <si>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</si>
  <si>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</si>
  <si>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</si>
  <si>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</si>
  <si>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</si>
  <si>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</si>
  <si>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</si>
  <si>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</si>
  <si>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</si>
  <si>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</si>
  <si>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</si>
  <si>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</si>
  <si>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</si>
  <si>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</si>
  <si>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</si>
  <si>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</si>
  <si>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</si>
  <si>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</si>
  <si>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</si>
  <si>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</si>
  <si>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</si>
  <si>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</si>
  <si>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</si>
  <si>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</si>
  <si>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</si>
  <si>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</si>
  <si>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</si>
  <si>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</si>
  <si>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</si>
  <si>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</si>
  <si>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</si>
  <si>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</si>
  <si>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</si>
  <si>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</si>
  <si>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</si>
  <si>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</si>
  <si>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</si>
  <si>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</si>
  <si>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</si>
  <si>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</si>
  <si>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</si>
  <si>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</si>
  <si>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</si>
  <si>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</si>
  <si>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</si>
  <si>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</si>
  <si>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</si>
  <si>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</si>
  <si>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</si>
  <si>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</si>
  <si>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</si>
  <si>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</si>
  <si>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</si>
  <si>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</si>
  <si>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</si>
  <si>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</si>
  <si>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</si>
  <si>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</si>
  <si>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</si>
  <si>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</si>
  <si>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</si>
  <si>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</si>
  <si>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</si>
  <si>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</si>
  <si>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</si>
  <si>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</si>
  <si>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</si>
  <si>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</si>
  <si>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</si>
  <si>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</si>
  <si>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</si>
  <si>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</si>
  <si>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</si>
  <si>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</si>
  <si>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</si>
  <si>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</si>
  <si>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</si>
  <si>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</si>
  <si>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</si>
  <si>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</si>
  <si>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</si>
  <si>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</si>
  <si>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</si>
  <si>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</si>
  <si>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</si>
  <si>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</si>
  <si>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</si>
  <si>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</si>
  <si>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</si>
  <si>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</si>
  <si>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</si>
  <si>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</si>
  <si>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</si>
  <si>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</si>
  <si>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</si>
  <si>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</si>
  <si>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</si>
  <si>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</si>
  <si>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</si>
  <si>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</si>
  <si>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</si>
  <si>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</si>
  <si>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</si>
  <si>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</si>
  <si>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</si>
  <si>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</si>
  <si>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</si>
  <si>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</si>
  <si>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</si>
  <si>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</si>
  <si>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</si>
  <si>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</si>
  <si>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</si>
  <si>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</si>
  <si>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</si>
  <si>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</si>
  <si>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</si>
  <si>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</si>
  <si>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</si>
  <si>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</si>
  <si>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</si>
  <si>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</si>
  <si>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</si>
  <si>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</si>
  <si>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</si>
  <si>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</si>
  <si>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</si>
  <si>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</si>
  <si>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</si>
  <si>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</si>
  <si>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</si>
  <si>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</si>
  <si>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</si>
  <si>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</si>
  <si>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</si>
  <si>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</si>
  <si>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</si>
  <si>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</si>
  <si>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</si>
  <si>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</si>
  <si>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</si>
  <si>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</si>
  <si>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</si>
  <si>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</si>
  <si>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</si>
  <si>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</si>
  <si>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</si>
  <si>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</si>
  <si>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</si>
  <si>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</si>
  <si>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</si>
  <si>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</si>
  <si>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</si>
  <si>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</si>
  <si>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</si>
  <si>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</si>
  <si>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</si>
  <si>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</si>
  <si>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</si>
  <si>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</si>
  <si>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</si>
  <si>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</si>
  <si>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</si>
  <si>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</si>
  <si>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</si>
  <si>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</si>
  <si>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</si>
  <si>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</si>
  <si>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</si>
  <si>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</si>
  <si>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</si>
  <si>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</si>
  <si>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</si>
  <si>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</si>
  <si>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</si>
  <si>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</si>
  <si>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</si>
  <si>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</si>
  <si>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</si>
  <si>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</si>
  <si>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</si>
  <si>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</si>
  <si>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</si>
  <si>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</si>
  <si>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</si>
  <si>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</si>
  <si>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</si>
  <si>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</si>
  <si>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</si>
  <si>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</si>
  <si>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</si>
  <si>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</si>
  <si>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</si>
  <si>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</si>
  <si>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</si>
  <si>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</si>
  <si>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</si>
  <si>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</si>
  <si>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</si>
  <si>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</si>
  <si>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</si>
  <si>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</si>
  <si>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</si>
  <si>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</si>
  <si>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</si>
  <si>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</si>
  <si>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</si>
  <si>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</si>
  <si>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</si>
  <si>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</si>
  <si>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</si>
  <si>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</si>
  <si>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</si>
  <si>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</si>
  <si>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</si>
  <si>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</si>
  <si>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</si>
  <si>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</si>
  <si>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</si>
  <si>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</si>
  <si>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</si>
  <si>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</si>
  <si>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</si>
  <si>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</si>
  <si>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</si>
  <si>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</si>
  <si>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</si>
  <si>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</si>
  <si>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</si>
  <si>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</si>
  <si>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</si>
  <si>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</si>
  <si>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</si>
  <si>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</si>
  <si>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</si>
  <si>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</si>
  <si>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</si>
  <si>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</si>
  <si>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</si>
  <si>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</si>
  <si>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</si>
  <si>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</si>
  <si>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</si>
  <si>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</si>
  <si>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</si>
  <si>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</si>
  <si>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</si>
  <si>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</si>
  <si>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</si>
  <si>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</si>
  <si>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</si>
  <si>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</si>
  <si>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</si>
  <si>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</si>
  <si>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</si>
  <si>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</si>
  <si>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</si>
  <si>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</si>
  <si>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</si>
  <si>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</si>
  <si>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</si>
  <si>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</si>
  <si>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</si>
  <si>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</si>
  <si>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</si>
  <si>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</si>
  <si>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</si>
  <si>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</si>
  <si>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</si>
  <si>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</si>
  <si>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</si>
  <si>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</si>
  <si>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</si>
  <si>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</si>
  <si>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</si>
  <si>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</si>
  <si>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</si>
  <si>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</si>
  <si>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</si>
  <si>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</si>
  <si>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</si>
  <si>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</si>
  <si>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</si>
  <si>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</si>
  <si>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</si>
  <si>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</si>
  <si>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</si>
  <si>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</si>
  <si>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</si>
  <si>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</si>
  <si>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</si>
  <si>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</si>
  <si>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</si>
  <si>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</si>
  <si>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</si>
  <si>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</si>
  <si>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</si>
  <si>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</si>
  <si>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</si>
  <si>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</si>
  <si>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</si>
  <si>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</si>
  <si>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</si>
  <si>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</si>
  <si>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</si>
  <si>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</si>
  <si>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</si>
  <si>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</si>
  <si>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</si>
  <si>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</si>
  <si>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</si>
  <si>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</si>
  <si>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</si>
  <si>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</si>
  <si>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</si>
  <si>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</si>
  <si>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</si>
  <si>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</si>
  <si>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</si>
  <si>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</si>
  <si>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</si>
  <si>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</si>
  <si>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</si>
  <si>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</si>
  <si>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</si>
  <si>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</si>
  <si>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</si>
  <si>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</si>
  <si>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</si>
  <si>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</si>
  <si>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</si>
  <si>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</si>
  <si>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</si>
  <si>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</si>
  <si>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</si>
  <si>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</si>
  <si>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</si>
  <si>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</si>
  <si>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</si>
  <si>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</si>
  <si>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</si>
  <si>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</si>
  <si>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</si>
  <si>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</si>
  <si>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</si>
  <si>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</si>
  <si>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</si>
  <si>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</si>
  <si>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</si>
  <si>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</si>
  <si>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</si>
  <si>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</si>
  <si>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</si>
  <si>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</si>
  <si>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</si>
  <si>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</si>
  <si>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</si>
  <si>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</si>
  <si>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</si>
  <si>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</si>
  <si>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</si>
  <si>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</si>
  <si>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</si>
  <si>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</si>
  <si>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</si>
  <si>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</si>
  <si>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</si>
  <si>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</si>
  <si>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</si>
  <si>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</si>
  <si>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</si>
  <si>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</si>
  <si>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</si>
  <si>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</si>
  <si>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</si>
  <si>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</si>
  <si>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</si>
  <si>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</si>
  <si>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</si>
  <si>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</si>
  <si>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</si>
  <si>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</si>
  <si>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</si>
  <si>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</si>
  <si>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</si>
  <si>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</si>
  <si>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</si>
  <si>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</si>
  <si>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</si>
  <si>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</si>
  <si>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</si>
  <si>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</si>
  <si>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</si>
  <si>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</si>
  <si>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</si>
  <si>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</si>
  <si>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</si>
  <si>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</si>
  <si>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</si>
  <si>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</si>
  <si>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</si>
  <si>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</si>
  <si>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</si>
  <si>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</si>
  <si>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</si>
  <si>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</si>
  <si>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</si>
  <si>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</si>
  <si>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</si>
  <si>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</si>
  <si>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</si>
  <si>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</si>
  <si>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</si>
  <si>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</si>
  <si>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</si>
  <si>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</si>
  <si>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</si>
  <si>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</si>
  <si>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</si>
  <si>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</si>
  <si>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</si>
  <si>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</si>
  <si>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</si>
  <si>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</si>
  <si>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</si>
  <si>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</si>
  <si>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</si>
  <si>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</si>
  <si>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</si>
  <si>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</si>
  <si>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</si>
  <si>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</si>
  <si>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</si>
  <si>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</si>
  <si>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</si>
  <si>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</si>
  <si>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</si>
  <si>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</si>
  <si>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</si>
  <si>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</si>
  <si>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</si>
  <si>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</si>
  <si>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</si>
  <si>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</si>
  <si>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</si>
  <si>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</si>
  <si>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</si>
  <si>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</si>
  <si>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</si>
  <si>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</si>
  <si>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</si>
  <si>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</si>
  <si>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</si>
  <si>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</si>
  <si>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</si>
  <si>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</si>
  <si>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</si>
  <si>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</si>
  <si>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</si>
  <si>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</si>
  <si>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</si>
  <si>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</si>
  <si>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</si>
  <si>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</si>
  <si>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</si>
  <si>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</si>
  <si>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</si>
  <si>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</si>
  <si>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</si>
  <si>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</si>
  <si>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</si>
  <si>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</si>
  <si>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</si>
  <si>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</si>
  <si>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</si>
  <si>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</si>
  <si>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</si>
  <si>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</si>
  <si>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</si>
  <si>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</si>
  <si>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</si>
  <si>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</si>
  <si>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</si>
  <si>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</si>
  <si>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</si>
  <si>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</si>
  <si>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</si>
  <si>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</si>
  <si>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</si>
  <si>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</si>
  <si>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</si>
  <si>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</si>
  <si>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</si>
  <si>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</si>
  <si>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</si>
  <si>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</si>
  <si>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</si>
  <si>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</si>
  <si>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</si>
  <si>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</si>
  <si>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</si>
  <si>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</si>
  <si>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</si>
  <si>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</si>
  <si>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</si>
  <si>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</si>
  <si>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</si>
  <si>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</si>
  <si>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</si>
  <si>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</si>
  <si>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</si>
  <si>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</si>
  <si>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</si>
  <si>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</si>
  <si>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</si>
  <si>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</si>
  <si>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</si>
  <si>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</si>
  <si>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</si>
  <si>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</si>
  <si>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</si>
  <si>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</si>
  <si>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</si>
  <si>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</si>
  <si>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</si>
  <si>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</si>
  <si>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</si>
  <si>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</si>
  <si>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</si>
  <si>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</si>
  <si>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</si>
  <si>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</si>
  <si>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</si>
  <si>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</si>
  <si>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</si>
  <si>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</si>
  <si>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</si>
  <si>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</si>
  <si>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</si>
  <si>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</si>
  <si>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</si>
  <si>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</si>
  <si>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</si>
  <si>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</si>
  <si>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</si>
  <si>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</si>
  <si>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</si>
  <si>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</si>
  <si>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</si>
  <si>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</si>
  <si>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</si>
  <si>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</si>
  <si>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</si>
  <si>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</si>
  <si>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</si>
  <si>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</si>
  <si>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</si>
  <si>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</si>
  <si>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</si>
  <si>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</si>
  <si>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</si>
  <si>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</si>
  <si>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</si>
  <si>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</si>
  <si>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</si>
  <si>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</si>
  <si>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</si>
  <si>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</si>
  <si>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</si>
  <si>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</si>
  <si>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</si>
  <si>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</si>
  <si>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</si>
  <si>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</si>
  <si>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</si>
  <si>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</si>
  <si>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</si>
  <si>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</si>
  <si>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</si>
  <si>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</si>
  <si>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</si>
  <si>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</si>
  <si>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</si>
  <si>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</si>
  <si>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</si>
  <si>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</si>
  <si>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</si>
  <si>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</si>
  <si>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</si>
  <si>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</si>
  <si>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</si>
  <si>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</si>
  <si>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</si>
  <si>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</si>
  <si>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</si>
  <si>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</si>
  <si>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</si>
  <si>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</si>
  <si>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</si>
  <si>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</si>
  <si>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</si>
  <si>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</si>
  <si>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</si>
  <si>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</si>
  <si>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</si>
  <si>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</si>
  <si>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</si>
  <si>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</si>
  <si>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</si>
  <si>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</si>
  <si>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</si>
  <si>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</si>
  <si>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</si>
  <si>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</si>
  <si>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</si>
  <si>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</si>
  <si>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</si>
  <si>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</si>
  <si>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</si>
  <si>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</si>
  <si>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</si>
  <si>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</si>
  <si>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</si>
  <si>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</si>
  <si>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</si>
  <si>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</si>
  <si>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</si>
  <si>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</si>
  <si>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</si>
  <si>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</si>
  <si>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</si>
  <si>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</si>
  <si>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</si>
  <si>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</si>
  <si>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</si>
  <si>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</si>
  <si>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</si>
  <si>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</si>
  <si>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</si>
  <si>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</si>
  <si>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</si>
  <si>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</si>
  <si>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</si>
  <si>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</si>
  <si>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</si>
  <si>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</si>
  <si>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</si>
  <si>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</si>
  <si>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</si>
  <si>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</si>
  <si>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</si>
  <si>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</si>
  <si>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</si>
  <si>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</si>
  <si>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</si>
  <si>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</si>
  <si>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</si>
  <si>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</si>
  <si>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</si>
  <si>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</si>
  <si>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</si>
  <si>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</si>
  <si>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</si>
  <si>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</si>
  <si>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</si>
  <si>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</si>
  <si>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</si>
  <si>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</si>
  <si>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</si>
  <si>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</si>
  <si>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</si>
  <si>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</si>
  <si>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</si>
  <si>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</si>
  <si>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</si>
  <si>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</si>
  <si>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</si>
  <si>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</si>
  <si>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</si>
  <si>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</si>
  <si>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</si>
  <si>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</si>
  <si>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</si>
  <si>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</si>
  <si>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</si>
  <si>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</si>
  <si>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</si>
  <si>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</si>
  <si>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</si>
  <si>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</si>
  <si>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</si>
  <si>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</si>
  <si>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</si>
  <si>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</si>
  <si>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</si>
  <si>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</si>
  <si>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</si>
  <si>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</si>
  <si>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</si>
  <si>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</si>
  <si>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</si>
  <si>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</si>
  <si>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</si>
  <si>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</si>
  <si>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</si>
  <si>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</si>
  <si>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</si>
  <si>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</si>
  <si>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</si>
  <si>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</si>
  <si>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</si>
  <si>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</si>
  <si>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</si>
  <si>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</si>
  <si>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</si>
  <si>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</si>
  <si>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</si>
  <si>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</si>
  <si>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</si>
  <si>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</si>
  <si>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</si>
  <si>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</si>
  <si>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</si>
  <si>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</si>
  <si>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</si>
  <si>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</si>
  <si>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</si>
  <si>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</si>
  <si>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</si>
  <si>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</si>
  <si>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</si>
  <si>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</si>
  <si>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</si>
  <si>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</si>
  <si>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</si>
  <si>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</si>
  <si>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</si>
  <si>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</si>
  <si>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</si>
  <si>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</si>
  <si>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</si>
  <si>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</si>
  <si>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</si>
  <si>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</si>
  <si>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</si>
  <si>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</si>
  <si>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</si>
  <si>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</si>
  <si>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</si>
  <si>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</si>
  <si>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</si>
  <si>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</si>
  <si>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</si>
  <si>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</si>
  <si>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</si>
  <si>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</si>
  <si>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</si>
  <si>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</si>
  <si>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</si>
  <si>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</si>
  <si>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</si>
  <si>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</si>
  <si>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</si>
  <si>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</si>
  <si>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</si>
  <si>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</si>
  <si>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</si>
  <si>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</si>
  <si>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</si>
  <si>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</si>
  <si>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</si>
  <si>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</si>
  <si>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</si>
  <si>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</si>
  <si>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</si>
  <si>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</si>
  <si>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</si>
  <si>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</si>
  <si>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</si>
  <si>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</si>
  <si>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</si>
  <si>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</si>
  <si>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</si>
  <si>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</si>
  <si>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</si>
  <si>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</si>
  <si>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</si>
  <si>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</si>
  <si>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</si>
  <si>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</si>
  <si>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</si>
  <si>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</si>
  <si>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</si>
  <si>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</si>
  <si>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</si>
  <si>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</si>
  <si>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</si>
  <si>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</si>
  <si>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</si>
  <si>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</si>
  <si>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</si>
  <si>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</si>
  <si>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</si>
  <si>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</si>
  <si>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</si>
  <si>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</si>
  <si>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</si>
  <si>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</si>
  <si>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</si>
  <si>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</si>
  <si>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</si>
  <si>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</si>
  <si>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</si>
  <si>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</si>
  <si>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</si>
  <si>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</si>
  <si>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</si>
  <si>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</si>
  <si>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</si>
  <si>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</si>
  <si>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</si>
  <si>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</si>
  <si>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</si>
  <si>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</si>
  <si>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</si>
  <si>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</si>
  <si>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</si>
  <si>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</si>
  <si>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</si>
  <si>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</si>
  <si>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</si>
  <si>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</si>
  <si>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</si>
  <si>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</si>
  <si>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</si>
  <si>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</si>
  <si>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</si>
  <si>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</si>
  <si>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</si>
  <si>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</si>
  <si>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</si>
  <si>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</si>
  <si>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</si>
  <si>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</si>
  <si>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</si>
  <si>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</si>
  <si>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</si>
  <si>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</si>
  <si>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</si>
  <si>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</si>
  <si>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</si>
  <si>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</si>
  <si>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</si>
  <si>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</si>
  <si>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</si>
  <si>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</si>
  <si>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</si>
  <si>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</si>
  <si>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</si>
  <si>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</si>
  <si>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</si>
  <si>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</si>
  <si>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</si>
  <si>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</si>
  <si>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</si>
  <si>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</si>
  <si>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</si>
  <si>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</si>
  <si>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</si>
  <si>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</si>
  <si>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</si>
  <si>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</si>
  <si>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</si>
  <si>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</si>
  <si>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</si>
  <si>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</si>
  <si>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</si>
  <si>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</si>
  <si>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</si>
  <si>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</si>
  <si>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</si>
  <si>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</si>
  <si>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</si>
  <si>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</si>
  <si>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</si>
  <si>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</si>
  <si>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</si>
  <si>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</si>
  <si>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</si>
  <si>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</si>
  <si>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</si>
  <si>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</si>
  <si>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</si>
  <si>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</si>
  <si>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</si>
  <si>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</si>
  <si>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</si>
  <si>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</si>
  <si>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</si>
  <si>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</si>
  <si>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</si>
  <si>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</si>
  <si>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</si>
  <si>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</si>
  <si>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</si>
  <si>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</si>
  <si>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</si>
  <si>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</si>
  <si>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</si>
  <si>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</si>
  <si>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</si>
  <si>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</si>
  <si>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</si>
  <si>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</si>
  <si>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</si>
  <si>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</si>
  <si>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</si>
  <si>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</si>
  <si>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</si>
  <si>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</si>
  <si>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</si>
  <si>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</si>
  <si>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</si>
  <si>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</si>
  <si>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</si>
  <si>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</si>
  <si>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</si>
  <si>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</si>
  <si>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</si>
  <si>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</si>
  <si>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</si>
  <si>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</si>
  <si>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</si>
  <si>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</si>
  <si>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</si>
  <si>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</si>
  <si>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</si>
  <si>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</si>
  <si>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</si>
  <si>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</si>
  <si>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</si>
  <si>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</si>
  <si>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</si>
  <si>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</si>
  <si>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</si>
  <si>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</si>
  <si>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</si>
  <si>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</si>
  <si>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</si>
  <si>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</si>
  <si>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</si>
  <si>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</si>
  <si>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</si>
  <si>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</si>
  <si>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</si>
  <si>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</si>
  <si>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</si>
  <si>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</si>
  <si>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</si>
  <si>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</si>
  <si>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</si>
  <si>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</si>
  <si>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</si>
  <si>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</si>
  <si>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</si>
  <si>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</si>
  <si>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</si>
  <si>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</si>
  <si>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</si>
  <si>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</si>
  <si>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</si>
  <si>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</si>
  <si>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</si>
  <si>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</si>
  <si>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</si>
  <si>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</si>
  <si>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</si>
  <si>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</si>
  <si>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</si>
  <si>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</si>
  <si>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</si>
  <si>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</si>
  <si>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</si>
  <si>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</si>
  <si>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</si>
  <si>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</si>
  <si>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</si>
  <si>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</si>
  <si>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</si>
  <si>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</si>
  <si>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</si>
  <si>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</si>
  <si>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</si>
  <si>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</si>
  <si>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</si>
  <si>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</si>
  <si>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</si>
  <si>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</si>
  <si>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</si>
  <si>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</si>
  <si>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</si>
  <si>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</si>
  <si>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</si>
  <si>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</si>
  <si>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</si>
  <si>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</si>
  <si>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</si>
  <si>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</si>
  <si>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</si>
  <si>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</si>
  <si>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</si>
  <si>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</si>
  <si>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</si>
  <si>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</si>
  <si>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</si>
  <si>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</si>
  <si>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</si>
  <si>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</si>
  <si>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</si>
  <si>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</si>
  <si>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</si>
  <si>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</si>
  <si>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</si>
  <si>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</si>
  <si>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</si>
  <si>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</si>
  <si>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</si>
  <si>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</si>
  <si>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</si>
  <si>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</si>
  <si>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</si>
  <si>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</si>
  <si>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</si>
  <si>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</si>
  <si>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</si>
  <si>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</si>
  <si>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</si>
  <si>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</si>
  <si>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</si>
  <si>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</si>
  <si>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</si>
  <si>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</si>
  <si>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</si>
  <si>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</si>
  <si>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</si>
  <si>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</si>
  <si>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</si>
  <si>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</si>
  <si>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</si>
  <si>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</si>
  <si>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</si>
  <si>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</si>
  <si>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</si>
  <si>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</si>
  <si>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</si>
  <si>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</si>
  <si>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</si>
  <si>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</si>
  <si>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</si>
  <si>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</si>
  <si>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</si>
  <si>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</si>
  <si>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</si>
  <si>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</si>
  <si>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</si>
  <si>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</si>
  <si>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</si>
  <si>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</si>
  <si>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</si>
  <si>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</si>
  <si>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</si>
  <si>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</si>
  <si>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</si>
  <si>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</si>
  <si>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</si>
  <si>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</si>
  <si>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</si>
  <si>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</si>
  <si>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</si>
  <si>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</si>
  <si>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</si>
  <si>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</si>
  <si>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</si>
  <si>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</si>
  <si>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</si>
  <si>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</si>
  <si>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</si>
  <si>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</si>
  <si>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</si>
  <si>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</si>
  <si>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</si>
  <si>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</si>
  <si>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</si>
  <si>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</si>
  <si>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</si>
  <si>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</si>
  <si>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</si>
  <si>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</si>
  <si>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</si>
  <si>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</si>
  <si>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</si>
  <si>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</si>
  <si>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</si>
  <si>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</si>
  <si>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</si>
  <si>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</si>
  <si>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</si>
  <si>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</si>
  <si>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</si>
  <si>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</si>
  <si>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</si>
  <si>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</si>
  <si>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</si>
  <si>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</si>
  <si>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</si>
  <si>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</si>
  <si>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</si>
  <si>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</si>
  <si>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</si>
  <si>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</si>
  <si>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</si>
  <si>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</si>
  <si>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</si>
  <si>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</si>
  <si>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</si>
  <si>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</si>
  <si>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</si>
  <si>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</si>
  <si>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</si>
  <si>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</si>
  <si>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</si>
  <si>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</si>
  <si>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</si>
  <si>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</si>
  <si>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</si>
  <si>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</si>
  <si>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</si>
  <si>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</si>
  <si>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</si>
  <si>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</si>
  <si>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</si>
  <si>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</si>
  <si>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</si>
  <si>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</si>
  <si>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</si>
  <si>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</si>
  <si>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</si>
  <si>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</si>
  <si>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</si>
  <si>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</si>
  <si>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</si>
  <si>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</si>
  <si>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</si>
  <si>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</si>
  <si>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</si>
  <si>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</si>
  <si>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</si>
  <si>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</si>
  <si>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</si>
  <si>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</si>
  <si>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</si>
  <si>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</si>
  <si>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</si>
  <si>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</si>
  <si>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</si>
  <si>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</si>
  <si>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</si>
  <si>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</si>
  <si>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</si>
  <si>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</si>
  <si>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</si>
  <si>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</si>
  <si>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</si>
  <si>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</si>
  <si>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</si>
  <si>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</si>
  <si>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</si>
  <si>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</si>
  <si>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</si>
  <si>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</si>
  <si>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</si>
  <si>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</si>
  <si>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</si>
  <si>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</si>
  <si>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</si>
  <si>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</si>
  <si>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</si>
  <si>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</si>
  <si>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</si>
  <si>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</si>
  <si>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</si>
  <si>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</si>
  <si>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</si>
  <si>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</si>
  <si>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</si>
  <si>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</si>
  <si>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</si>
  <si>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</si>
  <si>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</si>
  <si>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</si>
  <si>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</si>
  <si>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</si>
  <si>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</si>
  <si>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</si>
  <si>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</si>
  <si>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</si>
  <si>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</si>
  <si>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</si>
  <si>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</si>
  <si>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</si>
  <si>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</si>
  <si>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</si>
  <si>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</si>
  <si>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</si>
  <si>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</si>
  <si>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</si>
  <si>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</si>
  <si>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</si>
  <si>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</si>
  <si>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</si>
  <si>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</si>
  <si>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</si>
  <si>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</si>
  <si>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</si>
  <si>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</si>
  <si>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</si>
  <si>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</si>
  <si>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</si>
  <si>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</si>
  <si>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</si>
  <si>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</si>
  <si>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</si>
  <si>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</si>
  <si>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</si>
  <si>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</si>
  <si>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</si>
  <si>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</si>
  <si>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</si>
  <si>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</si>
  <si>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</si>
  <si>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</si>
  <si>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</si>
  <si>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</si>
  <si>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</si>
  <si>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</si>
  <si>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</si>
  <si>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</si>
  <si>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</si>
  <si>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</si>
  <si>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</si>
  <si>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</si>
  <si>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</si>
  <si>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</si>
  <si>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</si>
  <si>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</si>
  <si>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</si>
  <si>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</si>
  <si>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</si>
  <si>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</si>
  <si>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</si>
  <si>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</si>
  <si>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</si>
  <si>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</si>
  <si>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</si>
  <si>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</si>
  <si>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</si>
  <si>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</si>
  <si>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</si>
  <si>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</si>
  <si>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</si>
  <si>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</si>
  <si>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</si>
  <si>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</si>
  <si>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</si>
  <si>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</si>
  <si>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</si>
  <si>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</si>
  <si>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</si>
  <si>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</si>
  <si>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</si>
  <si>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</si>
  <si>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</si>
  <si>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</si>
  <si>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</si>
  <si>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</si>
  <si>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</si>
  <si>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</si>
  <si>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</si>
  <si>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</si>
  <si>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</si>
  <si>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</si>
  <si>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</si>
  <si>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</si>
  <si>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</si>
  <si>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</si>
  <si>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</si>
  <si>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</si>
  <si>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</si>
  <si>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</si>
  <si>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</si>
  <si>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</si>
  <si>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</si>
  <si>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</si>
  <si>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</si>
  <si>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</si>
  <si>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</si>
  <si>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</si>
  <si>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</si>
  <si>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</si>
  <si>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</si>
  <si>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</si>
  <si>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</si>
  <si>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</si>
  <si>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</si>
  <si>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</si>
  <si>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</si>
  <si>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</si>
  <si>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</si>
  <si>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</si>
  <si>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</si>
  <si>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</si>
  <si>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</si>
  <si>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</si>
  <si>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</si>
  <si>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</si>
  <si>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</si>
  <si>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</si>
  <si>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</si>
  <si>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</si>
  <si>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</si>
  <si>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</si>
  <si>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</si>
  <si>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</si>
  <si>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</si>
  <si>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</si>
  <si>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</si>
  <si>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</si>
  <si>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</si>
  <si>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</si>
  <si>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</si>
  <si>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</si>
  <si>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</si>
  <si>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</si>
  <si>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</si>
  <si>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</si>
  <si>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</si>
  <si>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</si>
  <si>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</si>
  <si>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</si>
  <si>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</si>
  <si>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</si>
  <si>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</si>
  <si>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</si>
  <si>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</si>
  <si>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</si>
  <si>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</si>
  <si>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</si>
  <si>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</si>
  <si>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</si>
  <si>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</si>
  <si>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</si>
  <si>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</si>
  <si>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</si>
  <si>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</si>
  <si>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</si>
  <si>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</si>
  <si>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</si>
  <si>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</si>
  <si>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</si>
  <si>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</si>
  <si>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</si>
  <si>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</si>
  <si>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</si>
  <si>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</si>
  <si>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</si>
  <si>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</si>
  <si>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</si>
  <si>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</si>
  <si>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</si>
  <si>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</si>
  <si>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</si>
  <si>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</si>
  <si>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</si>
  <si>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</si>
  <si>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</si>
  <si>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</si>
  <si>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</si>
  <si>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</si>
  <si>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</si>
  <si>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</si>
  <si>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</si>
  <si>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</si>
  <si>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</si>
  <si>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</si>
  <si>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</si>
  <si>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</si>
  <si>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</si>
  <si>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</si>
  <si>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</si>
  <si>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</si>
  <si>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</si>
  <si>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</si>
  <si>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</si>
  <si>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</si>
  <si>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</si>
  <si>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</si>
  <si>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</si>
  <si>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</si>
  <si>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</si>
  <si>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</si>
  <si>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</si>
  <si>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</si>
  <si>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</si>
  <si>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</si>
  <si>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</si>
  <si>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</si>
  <si>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</si>
  <si>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</si>
  <si>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</si>
  <si>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</si>
  <si>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</si>
  <si>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</si>
  <si>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</si>
  <si>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</si>
  <si>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</si>
  <si>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</si>
  <si>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</si>
  <si>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</si>
  <si>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</si>
  <si>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</si>
  <si>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</si>
  <si>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</si>
  <si>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</si>
  <si>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</si>
  <si>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</si>
  <si>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</si>
  <si>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</si>
  <si>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</si>
  <si>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</si>
  <si>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</si>
  <si>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</si>
  <si>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</si>
  <si>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</si>
  <si>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</si>
  <si>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</si>
  <si>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</si>
  <si>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</si>
  <si>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</si>
  <si>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</si>
  <si>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</si>
  <si>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</si>
  <si>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</si>
  <si>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</si>
  <si>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</si>
  <si>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</si>
  <si>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</si>
  <si>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</si>
  <si>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</si>
  <si>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</si>
  <si>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</si>
  <si>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</si>
  <si>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</si>
  <si>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</si>
  <si>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</si>
  <si>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</si>
  <si>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</si>
  <si>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</si>
  <si>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</si>
  <si>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</si>
  <si>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</si>
  <si>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</si>
  <si>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</si>
  <si>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</si>
  <si>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</si>
  <si>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</si>
  <si>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</si>
  <si>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</si>
  <si>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</si>
  <si>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</si>
  <si>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</si>
  <si>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</si>
  <si>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</si>
  <si>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</si>
  <si>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</si>
  <si>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</si>
  <si>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</si>
  <si>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</si>
  <si>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</si>
  <si>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</si>
  <si>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</si>
  <si>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</si>
  <si>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</si>
  <si>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</si>
  <si>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</si>
  <si>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</si>
  <si>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</si>
  <si>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</si>
  <si>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</si>
  <si>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</si>
  <si>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</si>
  <si>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</si>
  <si>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</si>
  <si>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</si>
  <si>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</si>
  <si>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</si>
  <si>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</si>
  <si>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</si>
  <si>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</si>
  <si>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</si>
  <si>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</si>
  <si>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</si>
  <si>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</si>
  <si>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</si>
  <si>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</si>
  <si>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</si>
  <si>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</si>
  <si>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</si>
  <si>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</si>
  <si>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</si>
  <si>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</si>
  <si>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</si>
  <si>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</si>
  <si>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</si>
  <si>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</si>
  <si>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</si>
  <si>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</si>
  <si>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</si>
  <si>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</si>
  <si>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</si>
  <si>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</si>
  <si>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</si>
  <si>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</si>
  <si>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</si>
  <si>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</si>
  <si>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</si>
  <si>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</si>
  <si>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</si>
  <si>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</si>
  <si>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</si>
  <si>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</si>
  <si>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</si>
  <si>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</si>
  <si>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</si>
  <si>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</si>
  <si>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</si>
  <si>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</si>
  <si>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</si>
  <si>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</si>
  <si>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</si>
  <si>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</si>
  <si>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</si>
  <si>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</si>
  <si>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</si>
  <si>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</si>
  <si>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</si>
  <si>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</si>
  <si>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</si>
  <si>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</si>
  <si>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</si>
  <si>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</si>
  <si>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</si>
  <si>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</si>
  <si>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</si>
  <si>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</si>
  <si>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</si>
  <si>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</si>
  <si>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</si>
  <si>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</si>
  <si>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</si>
  <si>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</si>
  <si>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</si>
  <si>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</si>
  <si>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</si>
  <si>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</si>
  <si>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</si>
  <si>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</si>
  <si>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</si>
  <si>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</si>
  <si>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</si>
  <si>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</si>
  <si>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</si>
  <si>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</si>
  <si>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</si>
  <si>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</si>
  <si>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</si>
  <si>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</si>
  <si>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</si>
  <si>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</si>
  <si>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</si>
  <si>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</si>
  <si>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</si>
  <si>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</si>
  <si>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</si>
  <si>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</si>
  <si>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</si>
  <si>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</si>
  <si>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</si>
  <si>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</si>
  <si>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</si>
  <si>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</si>
  <si>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</si>
  <si>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</si>
  <si>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</si>
  <si>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</si>
  <si>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</si>
  <si>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</si>
  <si>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</si>
  <si>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</si>
  <si>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</si>
  <si>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</si>
  <si>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</si>
  <si>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</si>
  <si>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</si>
  <si>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</si>
  <si>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</si>
  <si>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</si>
  <si>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</si>
  <si>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</si>
  <si>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</si>
  <si>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</si>
  <si>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</si>
  <si>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</si>
  <si>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</si>
  <si>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</si>
  <si>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</si>
  <si>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</si>
  <si>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</si>
  <si>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</si>
  <si>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</si>
  <si>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</si>
  <si>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</si>
  <si>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</si>
  <si>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</si>
  <si>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</si>
  <si>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</si>
  <si>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</si>
  <si>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</si>
  <si>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</si>
  <si>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</si>
  <si>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</si>
  <si>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</si>
  <si>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</si>
  <si>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</si>
  <si>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</si>
  <si>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</si>
  <si>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</si>
  <si>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</si>
  <si>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</si>
  <si>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</si>
  <si>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</si>
  <si>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</si>
  <si>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</si>
  <si>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</si>
  <si>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</si>
  <si>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</si>
  <si>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</si>
  <si>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</si>
  <si>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</si>
  <si>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</si>
  <si>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</si>
  <si>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</si>
  <si>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</si>
  <si>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</si>
  <si>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</si>
  <si>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</si>
  <si>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</si>
  <si>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</si>
  <si>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</si>
  <si>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</si>
  <si>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</si>
  <si>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</si>
  <si>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</si>
  <si>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</si>
  <si>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</si>
  <si>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</si>
  <si>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</si>
  <si>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</si>
  <si>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</si>
  <si>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</si>
  <si>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</si>
  <si>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</si>
  <si>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</si>
  <si>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</si>
  <si>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</si>
  <si>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</si>
  <si>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</si>
  <si>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</si>
  <si>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</si>
  <si>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</si>
  <si>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</si>
  <si>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</si>
  <si>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</si>
  <si>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</si>
  <si>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</si>
  <si>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</si>
  <si>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</si>
  <si>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</si>
  <si>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</si>
  <si>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</si>
  <si>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</si>
  <si>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</si>
  <si>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</si>
  <si>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</si>
  <si>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</si>
  <si>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</si>
  <si>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</si>
  <si>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</si>
  <si>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</si>
  <si>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</si>
  <si>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</si>
  <si>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</si>
  <si>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</si>
  <si>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</si>
  <si>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</si>
  <si>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</si>
  <si>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</si>
  <si>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</si>
  <si>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</si>
  <si>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</si>
  <si>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</si>
  <si>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</si>
  <si>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</si>
  <si>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</si>
  <si>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</si>
  <si>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</si>
  <si>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</si>
  <si>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</si>
  <si>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</si>
  <si>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</si>
  <si>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</si>
  <si>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</si>
  <si>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</si>
  <si>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</si>
  <si>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</si>
  <si>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</si>
  <si>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</si>
  <si>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</si>
  <si>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</si>
  <si>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</si>
  <si>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</si>
  <si>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</si>
  <si>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</si>
  <si>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</si>
  <si>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</si>
  <si>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</si>
  <si>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</si>
  <si>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</si>
  <si>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</si>
  <si>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</si>
  <si>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</si>
  <si>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</si>
  <si>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</si>
  <si>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</si>
  <si>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</si>
  <si>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</si>
  <si>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</si>
  <si>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</si>
  <si>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</si>
  <si>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</si>
  <si>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</si>
  <si>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</si>
  <si>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</si>
  <si>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</si>
  <si>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</si>
  <si>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</si>
  <si>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</si>
  <si>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</si>
  <si>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</si>
  <si>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</si>
  <si>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</si>
  <si>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</si>
  <si>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</si>
  <si>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</si>
  <si>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</si>
  <si>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</si>
  <si>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</si>
  <si>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</si>
  <si>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</si>
  <si>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</si>
  <si>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</si>
  <si>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</si>
  <si>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</si>
  <si>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</si>
  <si>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</si>
  <si>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</si>
  <si>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</si>
  <si>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</si>
  <si>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</si>
  <si>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</si>
  <si>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</si>
  <si>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</si>
  <si>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</si>
  <si>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</si>
  <si>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</si>
  <si>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</si>
  <si>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</si>
  <si>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</si>
  <si>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</si>
  <si>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</si>
  <si>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</si>
  <si>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</si>
  <si>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</si>
  <si>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</si>
  <si>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</si>
  <si>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</si>
  <si>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</si>
  <si>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</si>
  <si>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</si>
  <si>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</si>
  <si>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</si>
  <si>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</si>
  <si>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</si>
  <si>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</si>
  <si>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</si>
  <si>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</si>
  <si>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</si>
  <si>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</si>
  <si>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</si>
  <si>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</si>
  <si>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</si>
  <si>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</si>
  <si>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</si>
  <si>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</si>
  <si>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</si>
  <si>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</si>
  <si>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</si>
  <si>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</si>
  <si>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</si>
  <si>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</si>
  <si>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</si>
  <si>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</si>
  <si>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</si>
  <si>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</si>
  <si>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</si>
  <si>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</si>
  <si>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</si>
  <si>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</si>
  <si>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</si>
  <si>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</si>
  <si>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</si>
  <si>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</si>
  <si>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</si>
  <si>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</si>
  <si>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</si>
  <si>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</si>
  <si>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</si>
  <si>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</si>
  <si>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</si>
  <si>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</si>
  <si>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</si>
  <si>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</si>
  <si>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</si>
  <si>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</si>
  <si>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</si>
  <si>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</si>
  <si>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</si>
  <si>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</si>
  <si>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</si>
  <si>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</si>
  <si>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</si>
  <si>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</si>
  <si>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</si>
  <si>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</si>
  <si>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</si>
  <si>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</si>
  <si>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</si>
  <si>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</si>
  <si>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</si>
  <si>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</si>
  <si>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</si>
  <si>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</si>
  <si>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</si>
  <si>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</si>
  <si>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</si>
  <si>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</si>
  <si>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</si>
  <si>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</si>
  <si>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</si>
  <si>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</si>
  <si>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</si>
  <si>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</si>
  <si>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</si>
  <si>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</si>
  <si>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</si>
  <si>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</si>
  <si>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</si>
  <si>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</si>
  <si>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</si>
  <si>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</si>
  <si>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</si>
  <si>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</si>
  <si>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</si>
  <si>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</si>
  <si>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</si>
  <si>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</si>
  <si>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</si>
  <si>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</si>
  <si>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</si>
  <si>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</si>
  <si>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</si>
  <si>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</si>
  <si>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</si>
  <si>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</si>
  <si>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</si>
  <si>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</si>
  <si>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</si>
  <si>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</si>
  <si>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</si>
  <si>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</si>
  <si>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</si>
  <si>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</si>
  <si>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</si>
  <si>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</si>
  <si>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</si>
  <si>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</si>
  <si>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</si>
  <si>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</si>
  <si>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</si>
  <si>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</si>
  <si>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</si>
  <si>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</si>
  <si>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</si>
  <si>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</si>
  <si>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</si>
  <si>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</si>
  <si>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</si>
  <si>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</si>
  <si>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</si>
  <si>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</si>
  <si>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</si>
  <si>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</si>
  <si>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</si>
  <si>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</si>
  <si>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</si>
  <si>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</si>
  <si>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</si>
  <si>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</si>
  <si>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</si>
  <si>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</si>
  <si>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</si>
  <si>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</si>
  <si>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</si>
  <si>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</si>
  <si>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</si>
  <si>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</si>
  <si>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</si>
  <si>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</si>
  <si>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</si>
  <si>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</si>
  <si>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</si>
  <si>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</si>
  <si>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</si>
  <si>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</si>
  <si>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</si>
  <si>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</si>
  <si>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</si>
  <si>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</si>
  <si>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</si>
  <si>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</si>
  <si>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</si>
  <si>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</si>
  <si>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</si>
  <si>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</si>
  <si>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</si>
  <si>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</si>
  <si>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</si>
  <si>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</si>
  <si>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</si>
  <si>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</si>
  <si>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</si>
  <si>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</si>
  <si>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</si>
  <si>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</si>
  <si>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</si>
  <si>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</si>
  <si>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</si>
  <si>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</si>
  <si>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</si>
  <si>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</si>
  <si>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</si>
  <si>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</si>
  <si>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</si>
  <si>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</si>
  <si>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</si>
  <si>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</si>
  <si>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</si>
  <si>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</si>
  <si>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</si>
  <si>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</si>
  <si>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</si>
  <si>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</si>
  <si>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</si>
  <si>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</si>
  <si>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</si>
  <si>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</si>
  <si>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</si>
  <si>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</si>
  <si>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</si>
  <si>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</si>
  <si>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</si>
  <si>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</si>
  <si>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</si>
  <si>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</si>
  <si>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</si>
  <si>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</si>
  <si>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</si>
  <si>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</si>
  <si>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</si>
  <si>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</si>
  <si>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</si>
  <si>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</si>
  <si>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</si>
  <si>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</si>
  <si>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</si>
  <si>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</si>
  <si>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</si>
  <si>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</si>
  <si>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</si>
  <si>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</si>
  <si>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</si>
  <si>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</si>
  <si>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</si>
  <si>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</si>
  <si>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</si>
  <si>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</si>
  <si>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</si>
  <si>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</si>
  <si>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</si>
  <si>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</si>
  <si>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</si>
  <si>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</si>
  <si>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</si>
  <si>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</si>
  <si>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</si>
  <si>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</si>
  <si>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</si>
  <si>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</si>
  <si>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</si>
  <si>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</si>
  <si>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</si>
  <si>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</si>
  <si>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</si>
  <si>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</si>
  <si>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</si>
  <si>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</si>
  <si>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</si>
  <si>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</si>
  <si>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</si>
  <si>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</si>
  <si>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</si>
  <si>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</si>
  <si>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</si>
  <si>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</si>
  <si>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</si>
  <si>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</si>
  <si>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</si>
  <si>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</si>
  <si>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</si>
  <si>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</si>
  <si>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</si>
  <si>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</si>
  <si>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</si>
  <si>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</si>
  <si>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</si>
  <si>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</si>
  <si>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</si>
  <si>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</si>
  <si>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</si>
  <si>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</si>
  <si>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</si>
  <si>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</si>
  <si>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</si>
  <si>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</si>
  <si>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</si>
  <si>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</si>
  <si>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</si>
  <si>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</si>
  <si>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</si>
  <si>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</si>
  <si>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</si>
  <si>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</si>
  <si>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</si>
  <si>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</si>
  <si>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</si>
  <si>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</si>
  <si>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</si>
  <si>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</si>
  <si>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</si>
  <si>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</si>
  <si>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</si>
  <si>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</si>
  <si>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</si>
  <si>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</si>
  <si>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</si>
  <si>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</si>
  <si>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</si>
  <si>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</si>
  <si>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</si>
  <si>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</si>
  <si>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</si>
  <si>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</si>
  <si>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</si>
  <si>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</si>
  <si>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</si>
  <si>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</si>
  <si>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</si>
  <si>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</si>
  <si>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</si>
  <si>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</si>
  <si>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</si>
  <si>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</si>
  <si>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</si>
  <si>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</si>
  <si>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</si>
  <si>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</si>
  <si>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</si>
  <si>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</si>
  <si>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</si>
  <si>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</si>
  <si>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</si>
  <si>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</si>
  <si>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</si>
  <si>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</si>
  <si>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</si>
  <si>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</si>
  <si>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</si>
  <si>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</si>
  <si>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</si>
  <si>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</si>
  <si>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</si>
  <si>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</si>
  <si>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</si>
  <si>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</si>
  <si>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</si>
  <si>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</si>
  <si>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</si>
  <si>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</si>
  <si>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</si>
  <si>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</si>
  <si>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</si>
  <si>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</si>
  <si>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</si>
  <si>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</si>
  <si>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</si>
  <si>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</si>
  <si>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</si>
  <si>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</si>
  <si>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</si>
  <si>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</si>
  <si>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</si>
  <si>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</si>
  <si>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</si>
  <si>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</si>
  <si>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</si>
  <si>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</si>
  <si>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</si>
  <si>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</si>
  <si>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</si>
  <si>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</si>
  <si>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</si>
  <si>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</si>
  <si>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</si>
  <si>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</si>
  <si>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</si>
  <si>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</si>
  <si>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</si>
  <si>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</si>
  <si>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</si>
  <si>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</si>
  <si>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</si>
  <si>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</si>
  <si>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</si>
  <si>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</si>
  <si>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</si>
  <si>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</si>
  <si>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</si>
  <si>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</si>
  <si>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</si>
  <si>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</si>
  <si>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</si>
  <si>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</si>
  <si>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</si>
  <si>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</si>
  <si>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</si>
  <si>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</si>
  <si>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</si>
  <si>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</si>
  <si>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</si>
  <si>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</si>
  <si>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</si>
  <si>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</si>
  <si>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</si>
  <si>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</si>
  <si>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</si>
  <si>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</si>
  <si>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</si>
  <si>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</si>
  <si>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</si>
  <si>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</si>
  <si>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</si>
  <si>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</si>
  <si>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</si>
  <si>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</si>
  <si>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</si>
  <si>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</si>
  <si>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</si>
  <si>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</si>
  <si>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</si>
  <si>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</si>
  <si>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</si>
  <si>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</si>
  <si>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</si>
  <si>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</si>
  <si>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</si>
  <si>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</si>
  <si>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</si>
  <si>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</si>
  <si>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</si>
  <si>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</si>
  <si>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</si>
  <si>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</si>
  <si>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</si>
  <si>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</si>
  <si>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</si>
  <si>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</si>
  <si>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</si>
  <si>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</si>
  <si>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</si>
  <si>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</si>
  <si>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</si>
  <si>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</si>
  <si>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</si>
  <si>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</si>
  <si>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</si>
  <si>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</si>
  <si>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</si>
  <si>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</si>
  <si>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</si>
  <si>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</si>
  <si>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</si>
  <si>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</si>
  <si>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</si>
  <si>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</si>
  <si>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</si>
  <si>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</si>
  <si>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</si>
  <si>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</si>
  <si>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</si>
  <si>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</si>
  <si>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</si>
  <si>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</si>
  <si>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</si>
  <si>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</si>
  <si>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</si>
  <si>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</si>
  <si>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</si>
  <si>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</si>
  <si>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</si>
  <si>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</si>
  <si>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</si>
  <si>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</si>
  <si>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</si>
  <si>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</si>
  <si>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</si>
  <si>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</si>
  <si>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</si>
  <si>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</si>
  <si>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</si>
  <si>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</si>
  <si>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</si>
  <si>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</si>
  <si>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</si>
  <si>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</si>
  <si>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</si>
  <si>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</si>
  <si>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</si>
  <si>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</si>
  <si>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</si>
  <si>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</si>
  <si>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</si>
  <si>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</si>
  <si>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</si>
  <si>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</si>
  <si>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</si>
  <si>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</si>
  <si>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</si>
  <si>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</si>
  <si>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</si>
  <si>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</si>
  <si>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</si>
  <si>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</si>
  <si>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</si>
  <si>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</si>
  <si>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</si>
  <si>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</si>
  <si>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</si>
  <si>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</si>
  <si>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</si>
  <si>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</si>
  <si>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</si>
  <si>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</si>
  <si>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</si>
  <si>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</si>
  <si>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</si>
  <si>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</si>
  <si>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</si>
  <si>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</si>
  <si>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</si>
  <si>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</si>
  <si>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</si>
  <si>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</si>
  <si>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</si>
  <si>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</si>
  <si>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</si>
  <si>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</si>
  <si>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</si>
  <si>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</si>
  <si>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</si>
  <si>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</si>
  <si>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</si>
  <si>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</si>
  <si>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</si>
  <si>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</si>
  <si>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</si>
  <si>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</si>
  <si>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</si>
  <si>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</si>
  <si>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</si>
  <si>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</si>
  <si>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</si>
  <si>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</si>
  <si>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</si>
  <si>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</si>
  <si>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</si>
  <si>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</si>
  <si>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</si>
  <si>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</si>
  <si>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</si>
  <si>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</si>
  <si>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</si>
  <si>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</si>
  <si>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</si>
  <si>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</si>
  <si>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</si>
  <si>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</si>
  <si>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</si>
  <si>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</si>
  <si>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</si>
  <si>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</si>
  <si>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</si>
  <si>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</si>
  <si>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</si>
  <si>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</si>
  <si>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</si>
  <si>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</si>
  <si>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</si>
  <si>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</si>
  <si>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</si>
  <si>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</si>
  <si>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</si>
  <si>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</si>
  <si>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</si>
  <si>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</si>
  <si>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</si>
  <si>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</si>
  <si>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</si>
  <si>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</si>
  <si>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</si>
  <si>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</si>
  <si>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</si>
  <si>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</si>
  <si>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</si>
  <si>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</si>
  <si>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</si>
  <si>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</si>
  <si>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</si>
  <si>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</si>
  <si>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</si>
  <si>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</si>
  <si>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</si>
  <si>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</si>
  <si>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</si>
  <si>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</si>
  <si>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</si>
  <si>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</si>
  <si>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</si>
  <si>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</si>
  <si>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</si>
  <si>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</si>
  <si>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</si>
  <si>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</si>
  <si>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</si>
  <si>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</si>
  <si>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</si>
  <si>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</si>
  <si>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</si>
  <si>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</si>
  <si>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</si>
  <si>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</si>
  <si>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</si>
  <si>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</si>
  <si>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</si>
  <si>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</si>
  <si>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</si>
  <si>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</si>
  <si>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</si>
  <si>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</si>
  <si>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</si>
  <si>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</si>
  <si>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</si>
  <si>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</si>
  <si>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</si>
  <si>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</si>
  <si>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</si>
  <si>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</si>
  <si>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</si>
  <si>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</si>
  <si>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</si>
  <si>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</si>
  <si>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</si>
  <si>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</si>
  <si>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</si>
  <si>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</si>
  <si>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</si>
  <si>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</si>
  <si>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</si>
  <si>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</si>
  <si>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</si>
  <si>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</si>
  <si>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</si>
  <si>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</si>
  <si>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</si>
  <si>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</si>
  <si>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</si>
  <si>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</si>
  <si>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</si>
  <si>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</si>
  <si>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</si>
  <si>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</si>
  <si>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</si>
  <si>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</si>
  <si>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</si>
  <si>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</si>
  <si>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</si>
  <si>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</si>
  <si>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</si>
  <si>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</si>
  <si>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</si>
  <si>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</si>
  <si>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</si>
  <si>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</si>
  <si>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</si>
  <si>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</si>
  <si>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</si>
  <si>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</si>
  <si>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</si>
  <si>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</si>
  <si>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</si>
  <si>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</si>
  <si>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</si>
  <si>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</si>
  <si>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</si>
  <si>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</si>
  <si>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</si>
  <si>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</si>
  <si>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</si>
  <si>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</si>
  <si>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</si>
  <si>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</si>
  <si>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</si>
  <si>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</si>
  <si>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</si>
  <si>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</si>
  <si>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</si>
  <si>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</si>
  <si>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</si>
  <si>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</si>
  <si>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</si>
  <si>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</si>
  <si>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</si>
  <si>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</si>
  <si>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</si>
  <si>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</si>
  <si>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</si>
  <si>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</si>
  <si>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</si>
  <si>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</si>
  <si>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</si>
  <si>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</si>
  <si>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</si>
  <si>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</si>
  <si>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</si>
  <si>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</si>
  <si>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</si>
  <si>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</si>
  <si>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</si>
  <si>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</si>
  <si>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</si>
  <si>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</si>
  <si>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</si>
  <si>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</si>
  <si>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</si>
  <si>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</si>
  <si>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</si>
  <si>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</si>
  <si>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</si>
  <si>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</si>
  <si>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</si>
  <si>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</si>
  <si>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</si>
  <si>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</si>
  <si>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</si>
  <si>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</si>
  <si>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</si>
  <si>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</si>
  <si>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</si>
  <si>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</si>
  <si>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</si>
  <si>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</si>
  <si>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</si>
  <si>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</si>
  <si>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</si>
  <si>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</si>
  <si>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</si>
  <si>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</si>
  <si>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</si>
  <si>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</si>
  <si>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</si>
  <si>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</si>
  <si>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</si>
  <si>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</si>
  <si>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</si>
  <si>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</si>
  <si>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</si>
  <si>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</si>
  <si>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</si>
  <si>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</si>
  <si>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</si>
  <si>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</si>
  <si>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</si>
  <si>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</si>
  <si>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</si>
  <si>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</si>
  <si>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</si>
  <si>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</si>
  <si>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</si>
  <si>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</si>
  <si>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</si>
  <si>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</si>
  <si>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</si>
  <si>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</si>
  <si>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</si>
  <si>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</si>
  <si>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</si>
  <si>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</si>
  <si>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</si>
  <si>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</si>
  <si>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</si>
  <si>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</si>
  <si>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</si>
  <si>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</si>
  <si>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</si>
  <si>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</si>
  <si>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</si>
  <si>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</si>
  <si>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</si>
  <si>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</si>
  <si>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</si>
  <si>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</si>
  <si>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</si>
  <si>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</si>
  <si>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</si>
  <si>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</si>
  <si>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</si>
  <si>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</si>
  <si>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</si>
  <si>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</si>
  <si>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</si>
  <si>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</si>
  <si>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</si>
  <si>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</si>
  <si>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</si>
  <si>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</si>
  <si>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</si>
  <si>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</si>
  <si>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</si>
  <si>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</si>
  <si>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</si>
  <si>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</si>
  <si>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</si>
  <si>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</si>
  <si>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</si>
  <si>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</si>
  <si>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</si>
  <si>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</si>
  <si>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</si>
  <si>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</si>
  <si>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</si>
  <si>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</si>
  <si>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</si>
  <si>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</si>
  <si>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</si>
  <si>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</si>
  <si>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</si>
  <si>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</si>
  <si>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</si>
  <si>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</si>
  <si>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</si>
  <si>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</si>
  <si>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</si>
  <si>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</si>
  <si>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</si>
  <si>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</si>
  <si>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</si>
  <si>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</si>
  <si>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</si>
  <si>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</si>
  <si>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</si>
  <si>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</si>
  <si>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</si>
  <si>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</si>
  <si>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</si>
  <si>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</si>
  <si>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</si>
  <si>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</si>
  <si>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</si>
  <si>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</si>
  <si>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</si>
  <si>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</si>
  <si>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</si>
  <si>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</si>
  <si>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</si>
  <si>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</si>
  <si>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</si>
  <si>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</si>
  <si>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</si>
  <si>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</si>
  <si>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</si>
  <si>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</si>
  <si>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</si>
  <si>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</si>
  <si>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</si>
  <si>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</si>
  <si>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</si>
  <si>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</si>
  <si>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</si>
  <si>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</si>
  <si>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</si>
  <si>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</si>
  <si>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</si>
  <si>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</si>
  <si>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</si>
  <si>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</si>
  <si>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</si>
  <si>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</si>
  <si>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</si>
  <si>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</si>
  <si>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</si>
  <si>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</si>
  <si>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</si>
  <si>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</si>
  <si>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</si>
  <si>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</si>
  <si>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</si>
  <si>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</si>
  <si>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</si>
  <si>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</si>
  <si>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</si>
  <si>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</si>
  <si>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</si>
  <si>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</si>
  <si>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</si>
  <si>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</si>
  <si>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</si>
  <si>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</si>
  <si>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</si>
  <si>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</si>
  <si>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</si>
  <si>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</si>
  <si>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</si>
  <si>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</si>
  <si>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</si>
  <si>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</si>
  <si>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</si>
  <si>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</si>
  <si>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</si>
  <si>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</si>
  <si>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</si>
  <si>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</si>
  <si>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</si>
  <si>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</si>
  <si>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</si>
  <si>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</si>
  <si>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</si>
  <si>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</si>
  <si>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</si>
  <si>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</si>
  <si>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</si>
  <si>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</si>
  <si>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</si>
  <si>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</si>
  <si>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</si>
  <si>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</si>
  <si>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</si>
  <si>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</si>
  <si>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</si>
  <si>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</si>
  <si>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</si>
  <si>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</si>
  <si>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</si>
  <si>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</si>
  <si>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</si>
  <si>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</si>
  <si>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</si>
  <si>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</si>
  <si>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</si>
  <si>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</si>
  <si>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</si>
  <si>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</si>
  <si>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</si>
  <si>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</si>
  <si>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</si>
  <si>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</si>
  <si>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</si>
  <si>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</si>
  <si>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</si>
  <si>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</si>
  <si>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</si>
  <si>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</si>
  <si>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</si>
  <si>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</si>
  <si>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</si>
  <si>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</si>
  <si>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</si>
  <si>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</si>
  <si>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</si>
  <si>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</si>
  <si>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</si>
  <si>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</si>
  <si>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</si>
  <si>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</si>
  <si>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</si>
  <si>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</si>
  <si>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</si>
  <si>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</si>
  <si>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</si>
  <si>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</si>
  <si>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</si>
  <si>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</si>
  <si>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</si>
  <si>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</si>
  <si>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</si>
  <si>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</si>
  <si>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</si>
  <si>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</si>
  <si>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</si>
  <si>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</si>
  <si>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</si>
  <si>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</si>
  <si>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</si>
  <si>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</si>
  <si>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</si>
  <si>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</si>
  <si>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</si>
  <si>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</si>
  <si>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</si>
  <si>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</si>
  <si>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</si>
  <si>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</si>
  <si>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</si>
  <si>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</si>
  <si>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</si>
  <si>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</si>
  <si>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</si>
  <si>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</si>
  <si>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</si>
  <si>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</si>
  <si>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</si>
  <si>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</si>
  <si>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</si>
  <si>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</si>
  <si>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</si>
  <si>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</si>
  <si>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</si>
  <si>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</si>
  <si>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</si>
  <si>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</si>
  <si>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</si>
  <si>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</si>
  <si>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</si>
  <si>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</si>
  <si>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</si>
  <si>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</si>
  <si>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</si>
  <si>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</si>
  <si>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</si>
  <si>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</si>
  <si>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</si>
  <si>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</si>
  <si>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</si>
  <si>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</si>
  <si>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</si>
  <si>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</si>
  <si>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</si>
  <si>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</si>
  <si>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</si>
  <si>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</si>
  <si>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</si>
  <si>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</si>
  <si>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</si>
  <si>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</si>
  <si>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</si>
  <si>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</si>
  <si>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</si>
  <si>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</si>
  <si>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</si>
  <si>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</si>
  <si>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</si>
  <si>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</si>
  <si>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</si>
  <si>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</si>
  <si>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</si>
  <si>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</si>
  <si>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</si>
  <si>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</si>
  <si>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</si>
  <si>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</si>
  <si>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</si>
  <si>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</si>
  <si>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</si>
  <si>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</si>
  <si>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</si>
  <si>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</si>
  <si>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</si>
  <si>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</si>
  <si>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</si>
  <si>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</si>
  <si>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</si>
  <si>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</si>
  <si>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</si>
  <si>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</si>
  <si>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</si>
  <si>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</si>
  <si>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</si>
  <si>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</si>
  <si>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</si>
  <si>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</si>
  <si>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</si>
  <si>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</si>
  <si>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</si>
  <si>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</si>
  <si>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</si>
  <si>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</si>
  <si>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</si>
  <si>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</si>
  <si>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</si>
  <si>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</si>
  <si>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</si>
  <si>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</si>
  <si>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</si>
  <si>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</si>
  <si>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</si>
  <si>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</si>
  <si>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</si>
  <si>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</si>
  <si>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</si>
  <si>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</si>
  <si>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</si>
  <si>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</si>
  <si>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</si>
  <si>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</si>
  <si>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</si>
  <si>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</si>
  <si>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</si>
  <si>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</si>
  <si>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</si>
  <si>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</si>
  <si>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</si>
  <si>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</si>
  <si>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</si>
  <si>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</si>
  <si>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</si>
  <si>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</si>
  <si>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</si>
  <si>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</si>
  <si>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</si>
  <si>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</si>
  <si>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</si>
  <si>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</si>
  <si>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</si>
  <si>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</si>
  <si>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</si>
  <si>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</si>
  <si>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</si>
  <si>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</si>
  <si>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</si>
  <si>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</si>
  <si>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</si>
  <si>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</si>
  <si>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</si>
  <si>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</si>
  <si>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</si>
  <si>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</si>
  <si>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</si>
  <si>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</si>
  <si>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</si>
  <si>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</si>
  <si>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</si>
  <si>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</si>
  <si>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</si>
  <si>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</si>
  <si>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</si>
  <si>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</si>
  <si>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</si>
  <si>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</si>
  <si>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</si>
  <si>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</si>
  <si>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</si>
  <si>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</si>
  <si>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</si>
  <si>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</si>
  <si>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</si>
  <si>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</si>
  <si>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</si>
  <si>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</si>
  <si>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</si>
  <si>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</si>
  <si>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</si>
  <si>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</si>
  <si>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</si>
  <si>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</si>
  <si>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</si>
  <si>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</si>
  <si>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</si>
  <si>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</si>
  <si>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</si>
  <si>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</si>
  <si>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</si>
  <si>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</si>
  <si>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</si>
  <si>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</si>
  <si>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</si>
  <si>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</si>
  <si>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</si>
  <si>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</si>
  <si>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</si>
  <si>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</si>
  <si>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</si>
  <si>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</si>
  <si>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</si>
  <si>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</si>
  <si>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</si>
  <si>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</si>
  <si>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</si>
  <si>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</si>
  <si>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</si>
  <si>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</si>
  <si>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</si>
  <si>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</si>
  <si>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</si>
  <si>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</si>
  <si>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</si>
  <si>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</si>
  <si>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</si>
  <si>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</si>
  <si>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</si>
  <si>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</si>
  <si>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</si>
  <si>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</si>
  <si>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</si>
  <si>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</si>
  <si>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</si>
  <si>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</si>
  <si>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</si>
  <si>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</si>
  <si>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</si>
  <si>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</si>
  <si>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</si>
  <si>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</si>
  <si>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</si>
  <si>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</si>
  <si>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</si>
  <si>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</si>
  <si>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</si>
  <si>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</si>
  <si>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</si>
  <si>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</si>
  <si>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</si>
  <si>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</si>
  <si>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</si>
  <si>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</si>
  <si>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</si>
  <si>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</si>
  <si>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</si>
  <si>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</si>
  <si>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</si>
  <si>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</si>
  <si>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</si>
  <si>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</si>
  <si>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</si>
  <si>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</si>
  <si>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</si>
  <si>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</si>
  <si>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</si>
  <si>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</si>
  <si>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</si>
  <si>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</si>
  <si>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</si>
  <si>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</si>
  <si>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</si>
  <si>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</si>
  <si>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</si>
  <si>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</si>
  <si>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</si>
  <si>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</si>
  <si>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</si>
  <si>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</si>
  <si>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</si>
  <si>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</si>
  <si>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</si>
  <si>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</si>
  <si>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</si>
  <si>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</si>
  <si>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</si>
  <si>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</si>
  <si>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</si>
  <si>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</si>
  <si>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</si>
  <si>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</si>
  <si>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</si>
  <si>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</si>
  <si>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</si>
  <si>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</si>
  <si>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</si>
  <si>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</si>
  <si>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</si>
  <si>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</si>
  <si>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</si>
  <si>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</si>
  <si>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</si>
  <si>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</si>
  <si>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</si>
  <si>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</si>
  <si>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</si>
  <si>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</si>
  <si>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</si>
  <si>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</si>
  <si>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</si>
  <si>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</si>
  <si>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</si>
  <si>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</si>
  <si>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</si>
  <si>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</si>
  <si>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</si>
  <si>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</si>
  <si>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</si>
  <si>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</si>
  <si>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</si>
  <si>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</si>
  <si>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</si>
  <si>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</si>
  <si>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</si>
  <si>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</si>
  <si>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</si>
  <si>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</si>
  <si>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</si>
  <si>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</si>
  <si>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</si>
  <si>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</si>
  <si>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</si>
  <si>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</si>
  <si>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</si>
  <si>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</si>
  <si>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</si>
  <si>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</si>
  <si>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</si>
  <si>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</si>
  <si>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</si>
  <si>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</si>
  <si>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</si>
  <si>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</si>
  <si>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</si>
  <si>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</si>
  <si>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</si>
  <si>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</si>
  <si>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</si>
  <si>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</si>
  <si>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</si>
  <si>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</si>
  <si>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</si>
  <si>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</si>
  <si>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</si>
  <si>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</si>
  <si>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</si>
  <si>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</si>
  <si>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</si>
  <si>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</si>
  <si>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</si>
  <si>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</si>
  <si>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</si>
  <si>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</si>
  <si>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</si>
  <si>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</si>
  <si>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</si>
  <si>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</si>
  <si>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</si>
  <si>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</si>
  <si>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</si>
  <si>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</si>
  <si>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</si>
  <si>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</si>
  <si>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</si>
  <si>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</si>
  <si>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</si>
  <si>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</si>
  <si>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</si>
  <si>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</si>
  <si>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</si>
  <si>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</si>
  <si>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</si>
  <si>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</si>
  <si>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</si>
  <si>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</si>
  <si>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</si>
  <si>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</si>
  <si>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</si>
  <si>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</si>
  <si>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</si>
  <si>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</si>
  <si>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</si>
  <si>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</si>
  <si>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</si>
  <si>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</si>
  <si>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</si>
  <si>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</si>
  <si>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</si>
  <si>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</si>
  <si>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</si>
  <si>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</si>
  <si>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</si>
  <si>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</si>
  <si>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</si>
  <si>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</si>
  <si>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</si>
  <si>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</si>
  <si>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</si>
  <si>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</si>
  <si>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</si>
  <si>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</si>
  <si>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</si>
  <si>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</si>
  <si>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</si>
  <si>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</si>
  <si>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</si>
  <si>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</si>
  <si>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</si>
  <si>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</si>
  <si>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</si>
  <si>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</si>
  <si>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</si>
  <si>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</si>
  <si>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</si>
  <si>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</si>
  <si>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</si>
  <si>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</si>
  <si>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</si>
  <si>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</si>
  <si>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</si>
  <si>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</si>
  <si>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</si>
  <si>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</si>
  <si>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</si>
  <si>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</si>
  <si>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</si>
  <si>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</si>
  <si>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</si>
  <si>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</si>
  <si>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</si>
  <si>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</si>
  <si>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</si>
  <si>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</si>
  <si>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</si>
  <si>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</si>
  <si>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</si>
  <si>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</si>
  <si>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</si>
  <si>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</si>
  <si>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</si>
  <si>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</si>
  <si>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</si>
  <si>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</si>
  <si>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</si>
  <si>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</si>
  <si>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</si>
  <si>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</si>
  <si>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</si>
  <si>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</si>
  <si>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</si>
  <si>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</si>
  <si>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</si>
  <si>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</si>
  <si>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</si>
  <si>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</si>
  <si>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</si>
  <si>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</si>
  <si>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</si>
  <si>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</si>
  <si>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</si>
  <si>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</si>
  <si>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</si>
  <si>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</si>
  <si>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</si>
  <si>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</si>
  <si>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</si>
  <si>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</si>
  <si>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</si>
  <si>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</si>
  <si>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</si>
  <si>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</si>
  <si>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</si>
  <si>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</si>
  <si>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</si>
  <si>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</si>
  <si>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</si>
  <si>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</si>
  <si>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</si>
  <si>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</si>
  <si>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</si>
  <si>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</si>
  <si>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</si>
  <si>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</si>
  <si>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</si>
  <si>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</si>
  <si>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</si>
  <si>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</si>
  <si>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</si>
  <si>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</si>
  <si>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</si>
  <si>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</si>
  <si>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</si>
  <si>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</si>
  <si>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</si>
  <si>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</si>
  <si>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</si>
  <si>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</si>
  <si>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</si>
  <si>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</si>
  <si>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</si>
  <si>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</si>
  <si>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</si>
  <si>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</si>
  <si>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</si>
  <si>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</si>
  <si>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</si>
  <si>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</si>
  <si>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</si>
  <si>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</si>
  <si>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</si>
  <si>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</si>
  <si>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</si>
  <si>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</si>
  <si>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</si>
  <si>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</si>
  <si>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</si>
  <si>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</si>
  <si>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</si>
  <si>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</si>
  <si>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</si>
  <si>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</si>
  <si>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</si>
  <si>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</si>
  <si>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</si>
  <si>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</si>
  <si>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</si>
  <si>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</si>
  <si>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</si>
  <si>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</si>
  <si>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</si>
  <si>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</si>
  <si>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</si>
  <si>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</si>
  <si>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</si>
  <si>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</si>
  <si>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</si>
  <si>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</si>
  <si>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</si>
  <si>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</si>
  <si>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</si>
  <si>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</si>
  <si>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</si>
  <si>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</si>
  <si>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</si>
  <si>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</si>
  <si>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</si>
  <si>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</si>
  <si>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</si>
  <si>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</si>
  <si>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</si>
  <si>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</si>
  <si>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</si>
  <si>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</si>
  <si>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</si>
  <si>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</si>
  <si>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</si>
  <si>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</si>
  <si>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</si>
  <si>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</si>
  <si>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</si>
  <si>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</si>
  <si>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</si>
  <si>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</si>
  <si>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</si>
  <si>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</si>
  <si>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</si>
  <si>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</si>
  <si>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</si>
  <si>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</si>
  <si>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</si>
  <si>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</si>
  <si>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</si>
  <si>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</si>
  <si>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</si>
  <si>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</si>
  <si>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</si>
  <si>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</si>
  <si>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</si>
  <si>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</si>
  <si>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</si>
  <si>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</si>
  <si>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</si>
  <si>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</si>
  <si>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</si>
  <si>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</si>
  <si>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</si>
  <si>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</si>
  <si>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</si>
  <si>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</si>
  <si>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</si>
  <si>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</si>
  <si>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</si>
  <si>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</si>
  <si>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</si>
  <si>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</si>
  <si>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</si>
  <si>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</si>
  <si>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</si>
  <si>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</si>
  <si>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</si>
  <si>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</si>
  <si>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</si>
  <si>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</si>
  <si>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</si>
  <si>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</si>
  <si>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</si>
  <si>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</si>
  <si>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</si>
  <si>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</si>
  <si>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</si>
  <si>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</si>
  <si>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</si>
  <si>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</si>
  <si>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</si>
  <si>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</si>
  <si>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</si>
  <si>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</si>
  <si>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</si>
  <si>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</si>
  <si>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</si>
  <si>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</si>
  <si>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</si>
  <si>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</si>
  <si>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</si>
  <si>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</si>
  <si>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</si>
  <si>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</si>
  <si>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</si>
  <si>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</si>
  <si>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</si>
  <si>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</si>
  <si>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</si>
  <si>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</si>
  <si>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</si>
  <si>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</si>
  <si>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</si>
  <si>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</si>
  <si>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</si>
  <si>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</si>
  <si>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</si>
  <si>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</si>
  <si>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</si>
  <si>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</si>
  <si>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</si>
  <si>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</si>
  <si>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</si>
  <si>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</si>
  <si>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</si>
  <si>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</si>
  <si>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</si>
  <si>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</si>
  <si>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</si>
  <si>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</si>
  <si>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</si>
  <si>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</si>
  <si>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</si>
  <si>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</si>
  <si>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</si>
  <si>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</si>
  <si>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</si>
  <si>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</si>
  <si>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</si>
  <si>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</si>
  <si>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</si>
  <si>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</si>
  <si>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</si>
  <si>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</si>
  <si>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</si>
  <si>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</si>
  <si>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</si>
  <si>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</si>
  <si>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</si>
  <si>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</si>
  <si>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</si>
  <si>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</si>
  <si>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</si>
  <si>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</si>
  <si>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</si>
  <si>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</si>
  <si>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</si>
  <si>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</si>
  <si>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</si>
  <si>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</si>
  <si>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</si>
  <si>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</si>
  <si>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</si>
  <si>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</si>
  <si>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</si>
  <si>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</si>
  <si>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</si>
  <si>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</si>
  <si>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</si>
  <si>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</si>
  <si>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</si>
  <si>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</si>
  <si>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</si>
  <si>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</si>
  <si>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</si>
  <si>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</si>
  <si>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</si>
  <si>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</si>
  <si>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</si>
  <si>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</si>
  <si>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</si>
  <si>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</si>
  <si>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</si>
  <si>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</si>
  <si>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</si>
  <si>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</si>
  <si>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</si>
  <si>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</si>
  <si>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</si>
  <si>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</si>
  <si>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</si>
  <si>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</si>
  <si>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</si>
  <si>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</si>
  <si>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</si>
  <si>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</si>
  <si>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</si>
  <si>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</si>
  <si>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</si>
  <si>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</si>
  <si>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</si>
  <si>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</si>
  <si>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</si>
  <si>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</si>
  <si>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</si>
  <si>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</si>
  <si>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</si>
  <si>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</si>
  <si>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</si>
  <si>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</si>
  <si>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</si>
  <si>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</si>
  <si>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</si>
  <si>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</si>
  <si>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</si>
  <si>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</si>
  <si>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</si>
  <si>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</si>
  <si>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</si>
  <si>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</si>
  <si>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</si>
  <si>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</si>
  <si>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</si>
  <si>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</si>
  <si>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</si>
  <si>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</si>
  <si>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</si>
  <si>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</si>
  <si>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</si>
  <si>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</si>
  <si>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</si>
  <si>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</si>
  <si>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</si>
  <si>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</si>
  <si>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</si>
  <si>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</si>
  <si>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</si>
  <si>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</si>
  <si>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</si>
  <si>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</si>
  <si>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</si>
  <si>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</si>
  <si>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</si>
  <si>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</si>
  <si>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</si>
  <si>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</si>
  <si>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</si>
  <si>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</si>
  <si>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</si>
  <si>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</si>
  <si>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</si>
  <si>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</si>
  <si>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</si>
  <si>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</si>
  <si>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</si>
  <si>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</si>
  <si>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</si>
  <si>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</si>
  <si>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</si>
  <si>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</si>
  <si>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</si>
  <si>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</si>
  <si>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</si>
  <si>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</si>
  <si>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</si>
  <si>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</si>
  <si>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</si>
  <si>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</si>
  <si>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</si>
  <si>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</si>
  <si>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</si>
  <si>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</si>
  <si>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</si>
  <si>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</si>
  <si>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</si>
  <si>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</si>
  <si>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</si>
  <si>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</si>
  <si>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</si>
  <si>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</si>
  <si>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</si>
  <si>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</si>
  <si>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</si>
  <si>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</si>
  <si>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</si>
  <si>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</si>
  <si>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</si>
  <si>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</si>
  <si>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</si>
  <si>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</si>
  <si>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</si>
  <si>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</si>
  <si>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</si>
  <si>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</si>
  <si>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</si>
  <si>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</si>
  <si>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</si>
  <si>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</si>
  <si>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</si>
  <si>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</si>
  <si>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</si>
  <si>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</si>
  <si>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</si>
  <si>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</si>
  <si>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</si>
  <si>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</si>
  <si>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</si>
  <si>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</si>
  <si>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</si>
  <si>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</si>
  <si>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</si>
  <si>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</si>
  <si>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</si>
  <si>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</si>
  <si>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</si>
  <si>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</si>
  <si>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</si>
  <si>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</si>
  <si>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</si>
  <si>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</si>
  <si>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</si>
  <si>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</si>
  <si>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</si>
  <si>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</si>
  <si>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</si>
  <si>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</si>
  <si>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</si>
  <si>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</si>
  <si>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</si>
  <si>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</si>
  <si>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</si>
  <si>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</si>
  <si>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</si>
  <si>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</si>
  <si>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</si>
  <si>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</si>
  <si>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</si>
  <si>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</si>
  <si>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</si>
  <si>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</si>
  <si>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</si>
  <si>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</si>
  <si>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</si>
  <si>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</si>
  <si>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</si>
  <si>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</si>
  <si>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</si>
  <si>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</si>
  <si>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</si>
  <si>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</si>
  <si>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</si>
  <si>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</si>
  <si>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</si>
  <si>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</si>
  <si>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</si>
  <si>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</si>
  <si>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</si>
  <si>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</si>
  <si>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</si>
  <si>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</si>
  <si>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</si>
  <si>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</si>
  <si>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</si>
  <si>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</si>
  <si>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</si>
  <si>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</si>
  <si>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</si>
  <si>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</si>
  <si>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</si>
  <si>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</si>
  <si>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</si>
  <si>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</si>
  <si>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</si>
  <si>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</si>
  <si>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</si>
  <si>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</si>
  <si>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</si>
  <si>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</si>
  <si>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</si>
  <si>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</si>
  <si>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</si>
  <si>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</si>
  <si>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</si>
  <si>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</si>
  <si>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</si>
  <si>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</si>
  <si>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</si>
  <si>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</si>
  <si>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</si>
  <si>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</si>
  <si>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</si>
  <si>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</si>
  <si>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</si>
  <si>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</si>
  <si>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</si>
  <si>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</si>
  <si>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</si>
  <si>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</si>
  <si>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</si>
  <si>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</si>
  <si>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</si>
  <si>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</si>
  <si>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</si>
  <si>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</si>
  <si>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</si>
  <si>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</si>
  <si>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</si>
  <si>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</si>
  <si>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</si>
  <si>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</si>
  <si>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</si>
  <si>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</si>
  <si>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</si>
  <si>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</si>
  <si>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</si>
  <si>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</si>
  <si>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</si>
  <si>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</si>
  <si>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</si>
  <si>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</si>
  <si>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</si>
  <si>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</si>
  <si>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</si>
  <si>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</si>
  <si>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</si>
  <si>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</si>
  <si>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</si>
  <si>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</si>
  <si>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</si>
  <si>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</si>
  <si>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</si>
  <si>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</si>
  <si>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</si>
  <si>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</si>
  <si>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</si>
  <si>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</si>
  <si>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</si>
  <si>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</si>
  <si>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</si>
  <si>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</si>
  <si>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</si>
  <si>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</si>
  <si>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</si>
  <si>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</si>
  <si>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</si>
  <si>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</si>
  <si>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</si>
  <si>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</si>
  <si>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</si>
  <si>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</si>
  <si>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</si>
  <si>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</si>
  <si>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</si>
  <si>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</si>
  <si>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</si>
  <si>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</si>
  <si>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</si>
  <si>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</si>
  <si>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</si>
  <si>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</si>
  <si>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</si>
  <si>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</si>
  <si>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</si>
  <si>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</si>
  <si>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</si>
  <si>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</si>
  <si>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</si>
  <si>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</si>
  <si>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</si>
  <si>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</si>
  <si>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</si>
  <si>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</si>
  <si>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</si>
  <si>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</si>
  <si>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</si>
  <si>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</si>
  <si>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</si>
  <si>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</si>
  <si>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</si>
  <si>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</si>
  <si>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</si>
  <si>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</si>
  <si>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</si>
  <si>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</si>
  <si>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</si>
  <si>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</si>
  <si>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</si>
  <si>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</si>
  <si>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</si>
  <si>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</si>
  <si>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</si>
  <si>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</si>
  <si>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</si>
  <si>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</si>
  <si>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</si>
  <si>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</si>
  <si>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</si>
  <si>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</si>
  <si>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</si>
  <si>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</si>
  <si>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</si>
  <si>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</si>
  <si>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</si>
  <si>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</si>
  <si>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</si>
  <si>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</si>
  <si>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</si>
  <si>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</si>
  <si>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</si>
  <si>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</si>
  <si>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</si>
  <si>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</si>
  <si>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</si>
  <si>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</si>
  <si>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</si>
  <si>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</si>
  <si>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</si>
  <si>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</si>
  <si>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</si>
  <si>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</si>
  <si>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</si>
  <si>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</si>
  <si>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</si>
  <si>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</si>
  <si>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</si>
  <si>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</si>
  <si>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</si>
  <si>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</si>
  <si>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</si>
  <si>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</si>
  <si>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</si>
  <si>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</si>
  <si>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</si>
  <si>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</si>
  <si>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</si>
  <si>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</si>
  <si>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</si>
  <si>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</si>
  <si>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</si>
  <si>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</si>
  <si>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</si>
  <si>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</si>
  <si>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</si>
  <si>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</si>
  <si>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</si>
  <si>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</si>
  <si>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</si>
  <si>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</si>
  <si>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</si>
  <si>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</si>
  <si>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</si>
  <si>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</si>
  <si>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</si>
  <si>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</si>
  <si>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</si>
  <si>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</si>
  <si>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</si>
  <si>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</si>
  <si>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</si>
  <si>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</si>
  <si>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</si>
  <si>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</si>
  <si>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</si>
  <si>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</si>
  <si>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</si>
  <si>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</si>
  <si>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</si>
  <si>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</si>
  <si>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</si>
  <si>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</si>
  <si>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</si>
  <si>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</si>
  <si>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</si>
  <si>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</si>
  <si>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</si>
  <si>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</si>
  <si>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</si>
  <si>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</si>
  <si>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</si>
  <si>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</si>
  <si>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</si>
  <si>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</si>
  <si>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</si>
  <si>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</si>
  <si>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</si>
  <si>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</si>
  <si>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</si>
  <si>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</si>
  <si>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</si>
  <si>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</si>
  <si>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</si>
  <si>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</si>
  <si>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</si>
  <si>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</si>
  <si>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</si>
  <si>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</si>
  <si>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</si>
  <si>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</si>
  <si>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</si>
  <si>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</si>
  <si>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</si>
  <si>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</si>
  <si>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</si>
  <si>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</si>
  <si>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</si>
  <si>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</si>
  <si>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</si>
  <si>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</si>
  <si>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</si>
  <si>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</si>
  <si>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</si>
  <si>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</si>
  <si>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</si>
  <si>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</si>
  <si>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</si>
  <si>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</si>
  <si>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</si>
  <si>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</si>
  <si>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</si>
  <si>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</si>
  <si>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</si>
  <si>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</si>
  <si>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</si>
  <si>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</si>
  <si>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</si>
  <si>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</si>
  <si>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</si>
  <si>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</si>
  <si>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</si>
  <si>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</si>
  <si>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</si>
  <si>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</si>
  <si>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</si>
  <si>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</si>
  <si>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</si>
  <si>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</si>
  <si>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</si>
  <si>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</si>
  <si>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</si>
  <si>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</si>
  <si>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</si>
  <si>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</si>
  <si>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</si>
  <si>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</si>
  <si>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</si>
  <si>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</si>
  <si>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</si>
  <si>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</si>
  <si>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</si>
  <si>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</si>
  <si>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</si>
  <si>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</si>
  <si>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</si>
  <si>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</si>
  <si>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</si>
  <si>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</si>
  <si>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</si>
  <si>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</si>
  <si>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</si>
  <si>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</si>
  <si>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</si>
  <si>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</si>
  <si>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</si>
  <si>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</si>
  <si>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</si>
  <si>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</si>
  <si>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</si>
  <si>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</si>
  <si>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</si>
  <si>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</si>
  <si>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</si>
  <si>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</si>
  <si>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</si>
  <si>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</si>
  <si>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</si>
  <si>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</si>
  <si>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</si>
  <si>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</si>
  <si>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</si>
  <si>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</si>
  <si>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</si>
  <si>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</si>
  <si>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</si>
  <si>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</si>
  <si>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</si>
  <si>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</si>
  <si>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</si>
  <si>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</si>
  <si>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</si>
  <si>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</si>
  <si>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</si>
  <si>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</si>
  <si>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</si>
  <si>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</si>
  <si>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</si>
  <si>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</si>
  <si>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</si>
  <si>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</si>
  <si>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</si>
  <si>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</si>
  <si>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</si>
  <si>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</si>
  <si>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</si>
  <si>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</si>
  <si>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</si>
  <si>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</si>
  <si>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</si>
  <si>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</si>
  <si>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</si>
  <si>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</si>
  <si>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</si>
  <si>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</si>
  <si>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</si>
  <si>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</si>
  <si>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</si>
  <si>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</si>
  <si>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</si>
  <si>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</si>
  <si>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</si>
  <si>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</si>
  <si>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</si>
  <si>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</si>
  <si>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</si>
  <si>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</si>
  <si>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</si>
  <si>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</si>
  <si>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</si>
  <si>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</si>
  <si>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</si>
  <si>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</si>
  <si>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</si>
  <si>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</si>
  <si>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</si>
  <si>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</si>
  <si>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</si>
  <si>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</si>
  <si>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</si>
  <si>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</si>
  <si>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</si>
  <si>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</si>
  <si>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</si>
  <si>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</si>
  <si>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</si>
  <si>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</si>
  <si>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</si>
  <si>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</si>
  <si>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</si>
  <si>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</si>
  <si>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</si>
  <si>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</si>
  <si>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</si>
  <si>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</si>
  <si>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</si>
  <si>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</si>
  <si>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</si>
  <si>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</si>
  <si>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</si>
  <si>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</si>
  <si>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</si>
  <si>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</si>
  <si>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</si>
  <si>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</si>
  <si>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</si>
  <si>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</si>
  <si>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</si>
  <si>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</si>
  <si>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</si>
  <si>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</si>
  <si>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</si>
  <si>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</si>
  <si>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</si>
  <si>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</si>
  <si>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</si>
  <si>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</si>
  <si>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</si>
  <si>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</si>
  <si>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</si>
  <si>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</si>
  <si>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</si>
  <si>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</si>
  <si>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</si>
  <si>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</si>
  <si>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</si>
  <si>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</si>
  <si>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</si>
  <si>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</si>
  <si>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</si>
  <si>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</si>
  <si>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</si>
  <si>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</si>
  <si>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</si>
  <si>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</si>
  <si>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</si>
  <si>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</si>
  <si>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</si>
  <si>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</si>
  <si>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</si>
  <si>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</si>
  <si>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</si>
  <si>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</si>
  <si>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</si>
  <si>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</si>
  <si>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</si>
  <si>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</si>
  <si>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</si>
  <si>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</si>
  <si>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</si>
  <si>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</si>
  <si>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</si>
  <si>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</si>
  <si>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</si>
  <si>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</si>
  <si>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</si>
  <si>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</si>
  <si>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</si>
  <si>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</si>
  <si>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</si>
  <si>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</si>
  <si>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</si>
  <si>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</si>
  <si>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</si>
  <si>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</si>
  <si>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</si>
  <si>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</si>
  <si>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</si>
  <si>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</si>
  <si>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</si>
  <si>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</si>
  <si>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</si>
  <si>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</si>
  <si>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</si>
  <si>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</si>
  <si>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</si>
  <si>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</si>
  <si>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</si>
  <si>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</si>
  <si>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</si>
  <si>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</si>
  <si>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</si>
  <si>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</si>
  <si>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</si>
  <si>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</si>
  <si>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</si>
  <si>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</si>
  <si>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</si>
  <si>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</si>
  <si>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</si>
  <si>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</si>
  <si>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</si>
  <si>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</si>
  <si>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</si>
  <si>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</si>
  <si>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</si>
  <si>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</si>
  <si>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</si>
  <si>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</si>
  <si>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</si>
  <si>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</si>
  <si>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</si>
  <si>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</si>
  <si>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</si>
  <si>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</si>
  <si>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</si>
  <si>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</si>
  <si>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</si>
  <si>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</si>
  <si>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</si>
  <si>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</si>
  <si>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</si>
  <si>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</si>
  <si>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</si>
  <si>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</si>
  <si>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</si>
  <si>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</si>
  <si>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</si>
  <si>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</si>
  <si>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</si>
  <si>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</si>
  <si>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</si>
  <si>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</si>
  <si>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</si>
  <si>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</si>
  <si>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</si>
  <si>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</si>
  <si>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</si>
  <si>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</si>
  <si>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</si>
  <si>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</si>
  <si>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</si>
  <si>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</si>
  <si>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</si>
  <si>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</si>
  <si>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</si>
  <si>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</si>
  <si>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</si>
  <si>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</si>
  <si>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</si>
  <si>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</si>
  <si>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</si>
  <si>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</si>
  <si>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</si>
  <si>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</si>
  <si>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</si>
  <si>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</si>
  <si>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</si>
  <si>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</si>
  <si>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</si>
  <si>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</si>
  <si>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</si>
  <si>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</si>
  <si>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</si>
  <si>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</si>
  <si>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</si>
  <si>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</si>
  <si>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</si>
  <si>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</si>
  <si>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</si>
  <si>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</si>
  <si>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</si>
  <si>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</si>
  <si>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</si>
  <si>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</si>
  <si>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</si>
  <si>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</si>
  <si>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</si>
  <si>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</si>
  <si>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</si>
  <si>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</si>
  <si>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</si>
  <si>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</si>
  <si>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</si>
  <si>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</si>
  <si>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</si>
  <si>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</si>
  <si>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</si>
  <si>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</si>
  <si>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</si>
  <si>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</si>
  <si>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</si>
  <si>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</si>
  <si>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</si>
  <si>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</si>
  <si>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</si>
  <si>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</si>
  <si>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</si>
  <si>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</si>
  <si>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</si>
  <si>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</si>
  <si>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</si>
  <si>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</si>
  <si>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</si>
  <si>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</si>
  <si>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</si>
  <si>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</si>
  <si>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</si>
  <si>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</si>
  <si>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</si>
  <si>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</si>
  <si>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</si>
  <si>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</si>
  <si>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</si>
  <si>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</si>
  <si>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</si>
  <si>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</si>
  <si>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</si>
  <si>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</si>
  <si>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</si>
  <si>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</si>
  <si>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</si>
  <si>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</si>
  <si>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</si>
  <si>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</si>
  <si>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</si>
  <si>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</si>
  <si>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</si>
  <si>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</si>
  <si>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</si>
  <si>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</si>
  <si>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</si>
  <si>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</si>
  <si>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</si>
  <si>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</si>
  <si>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</si>
  <si>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</si>
  <si>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</si>
  <si>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</si>
  <si>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</si>
  <si>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</si>
  <si>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</si>
  <si>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</si>
  <si>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</si>
  <si>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</si>
  <si>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</si>
  <si>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</si>
  <si>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</si>
  <si>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</si>
  <si>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</si>
  <si>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</si>
  <si>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</si>
  <si>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</si>
  <si>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</si>
  <si>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</si>
  <si>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</si>
  <si>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</si>
  <si>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</si>
  <si>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</si>
  <si>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</si>
  <si>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</si>
  <si>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</si>
  <si>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</si>
  <si>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</si>
  <si>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</si>
  <si>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</si>
  <si>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</si>
  <si>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</si>
  <si>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</si>
  <si>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</si>
  <si>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</si>
  <si>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</si>
  <si>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</si>
  <si>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</si>
  <si>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</si>
  <si>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</si>
  <si>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</si>
  <si>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</si>
  <si>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</si>
  <si>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</si>
  <si>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</si>
  <si>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</si>
  <si>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</si>
  <si>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</si>
  <si>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</si>
  <si>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</si>
  <si>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</si>
  <si>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</si>
  <si>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</si>
  <si>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</si>
  <si>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</si>
  <si>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</si>
  <si>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</si>
  <si>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</si>
  <si>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</si>
  <si>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</si>
  <si>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</si>
  <si>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</si>
  <si>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</si>
  <si>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</si>
  <si>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</si>
  <si>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</si>
  <si>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</si>
  <si>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</si>
  <si>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</si>
  <si>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</si>
  <si>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</si>
  <si>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</si>
  <si>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</si>
  <si>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</si>
  <si>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</si>
  <si>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</si>
  <si>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</si>
  <si>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</si>
  <si>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</si>
  <si>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</si>
  <si>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</si>
  <si>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</si>
  <si>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</si>
  <si>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</si>
  <si>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</si>
  <si>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</si>
  <si>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</si>
  <si>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</si>
  <si>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</si>
  <si>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</si>
  <si>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</si>
  <si>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</si>
  <si>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</si>
  <si>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</si>
  <si>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</si>
  <si>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</si>
  <si>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</si>
  <si>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</si>
  <si>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</si>
  <si>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</si>
  <si>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</si>
  <si>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</si>
  <si>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</si>
  <si>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</si>
  <si>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</si>
  <si>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</si>
  <si>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</si>
  <si>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</si>
  <si>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</si>
  <si>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</si>
  <si>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</si>
  <si>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</si>
  <si>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</si>
  <si>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</si>
  <si>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</si>
  <si>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</si>
  <si>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</si>
  <si>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</si>
  <si>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</si>
  <si>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</si>
  <si>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</si>
  <si>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</si>
  <si>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</si>
  <si>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</si>
  <si>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</si>
  <si>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</si>
  <si>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</si>
  <si>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</si>
  <si>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</si>
  <si>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</si>
  <si>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</si>
  <si>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</si>
  <si>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</si>
  <si>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</si>
  <si>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</si>
  <si>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</si>
  <si>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</si>
  <si>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</si>
  <si>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</si>
  <si>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</si>
  <si>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</si>
  <si>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</si>
  <si>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</si>
  <si>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</si>
  <si>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</si>
  <si>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</si>
  <si>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</si>
  <si>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</si>
  <si>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</si>
  <si>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</si>
  <si>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</si>
  <si>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</si>
  <si>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</si>
  <si>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</si>
  <si>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</si>
  <si>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</si>
  <si>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</si>
  <si>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</si>
  <si>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</si>
  <si>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</si>
  <si>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</si>
  <si>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</si>
  <si>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</si>
  <si>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</si>
  <si>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</si>
  <si>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</si>
  <si>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</si>
  <si>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</si>
  <si>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</si>
  <si>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</si>
  <si>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</si>
  <si>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</si>
  <si>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</si>
  <si>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</si>
  <si>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</si>
  <si>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</si>
  <si>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</si>
  <si>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</si>
  <si>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</si>
  <si>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</si>
  <si>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</si>
  <si>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</si>
  <si>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</si>
  <si>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</si>
  <si>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</si>
  <si>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</si>
  <si>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</si>
  <si>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</si>
  <si>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</si>
  <si>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</si>
  <si>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</si>
  <si>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</si>
  <si>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</si>
  <si>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</si>
  <si>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</si>
  <si>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</si>
  <si>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</si>
  <si>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</si>
  <si>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</si>
  <si>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</si>
  <si>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</si>
  <si>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</si>
  <si>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</si>
  <si>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</si>
  <si>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</si>
  <si>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</si>
  <si>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</si>
  <si>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</si>
  <si>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</si>
  <si>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</si>
  <si>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</si>
  <si>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</si>
  <si>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</si>
  <si>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</si>
  <si>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</si>
  <si>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</si>
  <si>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</si>
  <si>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</si>
  <si>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</si>
  <si>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</si>
  <si>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</si>
  <si>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</si>
  <si>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</si>
  <si>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</si>
  <si>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</si>
  <si>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</si>
  <si>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</si>
  <si>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</si>
  <si>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</si>
  <si>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</si>
  <si>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</si>
  <si>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</si>
  <si>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</si>
  <si>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</si>
  <si>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</si>
  <si>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</si>
  <si>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</si>
  <si>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</si>
  <si>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</si>
  <si>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</si>
  <si>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</si>
  <si>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</si>
  <si>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</si>
  <si>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</si>
  <si>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</si>
  <si>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</si>
  <si>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</si>
  <si>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</si>
  <si>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</si>
  <si>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</si>
  <si>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</si>
  <si>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</si>
  <si>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</si>
  <si>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</si>
  <si>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</si>
  <si>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</si>
  <si>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</si>
  <si>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</si>
  <si>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</si>
  <si>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</si>
  <si>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</si>
  <si>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</si>
  <si>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</si>
  <si>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</si>
  <si>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</si>
  <si>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</si>
  <si>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</si>
  <si>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</si>
  <si>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</si>
  <si>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</si>
  <si>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</si>
  <si>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</si>
  <si>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</si>
  <si>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</si>
  <si>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</si>
  <si>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</si>
  <si>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</si>
  <si>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</si>
  <si>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</si>
  <si>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</si>
  <si>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</si>
  <si>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</si>
  <si>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</si>
  <si>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</si>
  <si>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</si>
  <si>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</si>
  <si>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</si>
  <si>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</si>
  <si>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</si>
  <si>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</si>
  <si>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</si>
  <si>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</si>
  <si>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</si>
  <si>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</si>
  <si>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</si>
  <si>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</si>
  <si>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</si>
  <si>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</si>
  <si>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</si>
  <si>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</si>
  <si>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</si>
  <si>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</si>
  <si>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</si>
  <si>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</si>
  <si>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</si>
  <si>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</si>
  <si>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</si>
  <si>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</si>
  <si>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</si>
  <si>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</si>
  <si>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</si>
  <si>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</si>
  <si>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</si>
  <si>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</si>
  <si>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</si>
  <si>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</si>
  <si>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</si>
  <si>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</si>
  <si>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</si>
  <si>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</si>
  <si>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</si>
  <si>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</si>
  <si>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</si>
  <si>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</si>
  <si>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</si>
  <si>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</si>
  <si>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</si>
  <si>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</si>
  <si>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</si>
  <si>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</si>
  <si>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</si>
  <si>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</si>
  <si>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</si>
  <si>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</si>
  <si>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</si>
  <si>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</si>
  <si>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</si>
  <si>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</si>
  <si>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</si>
  <si>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</si>
  <si>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</si>
  <si>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</si>
  <si>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</si>
  <si>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</si>
  <si>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</si>
  <si>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</si>
  <si>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</si>
  <si>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</si>
  <si>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</si>
  <si>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</si>
  <si>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</si>
  <si>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</si>
  <si>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</si>
  <si>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</si>
  <si>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</si>
  <si>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</si>
  <si>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</si>
  <si>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</si>
  <si>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</si>
  <si>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</si>
  <si>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</si>
  <si>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</si>
  <si>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</si>
  <si>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</si>
  <si>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</si>
  <si>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</si>
  <si>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</si>
  <si>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</si>
  <si>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</si>
  <si>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</si>
  <si>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</si>
  <si>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</si>
  <si>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</si>
  <si>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</si>
  <si>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</si>
  <si>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</si>
  <si>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</si>
  <si>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</si>
  <si>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</si>
  <si>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</si>
  <si>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</si>
  <si>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</si>
  <si>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</si>
  <si>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</si>
  <si>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</si>
  <si>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</si>
  <si>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</si>
  <si>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</si>
  <si>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</si>
  <si>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</si>
  <si>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</si>
  <si>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</si>
  <si>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</si>
  <si>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</si>
  <si>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</si>
  <si>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</si>
  <si>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</si>
  <si>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</si>
  <si>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</si>
  <si>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</si>
  <si>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</si>
  <si>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</si>
  <si>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</si>
  <si>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</si>
  <si>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</si>
  <si>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</si>
  <si>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</si>
  <si>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</si>
  <si>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</si>
  <si>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</si>
  <si>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</si>
  <si>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</si>
  <si>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</si>
  <si>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</si>
  <si>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</si>
  <si>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</si>
  <si>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</si>
  <si>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</si>
  <si>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</si>
  <si>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</si>
  <si>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</si>
  <si>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</si>
  <si>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</si>
  <si>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</si>
  <si>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</si>
  <si>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</si>
  <si>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</si>
  <si>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</si>
  <si>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</si>
  <si>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</si>
  <si>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</si>
  <si>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</si>
  <si>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</si>
  <si>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</si>
  <si>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</si>
  <si>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</si>
  <si>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</si>
  <si>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</si>
  <si>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</si>
  <si>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</si>
  <si>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</si>
  <si>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</si>
  <si>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</si>
  <si>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</si>
  <si>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</si>
  <si>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</si>
  <si>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</si>
  <si>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</si>
  <si>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</si>
  <si>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</si>
  <si>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</si>
  <si>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</si>
  <si>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</si>
  <si>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</si>
  <si>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</si>
  <si>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</si>
  <si>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</si>
  <si>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</si>
  <si>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</si>
  <si>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</si>
  <si>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</si>
  <si>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</si>
  <si>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</si>
  <si>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</si>
  <si>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</si>
  <si>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</si>
  <si>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</si>
  <si>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</si>
  <si>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</si>
  <si>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</si>
  <si>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</si>
  <si>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</si>
  <si>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</si>
  <si>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</si>
  <si>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</si>
  <si>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</si>
  <si>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</si>
  <si>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</si>
  <si>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</si>
  <si>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</si>
  <si>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</si>
  <si>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</si>
  <si>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</si>
  <si>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</si>
  <si>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</si>
  <si>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</si>
  <si>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</si>
  <si>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</si>
  <si>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</si>
  <si>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</si>
  <si>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</si>
  <si>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</si>
  <si>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</si>
  <si>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</si>
  <si>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</si>
  <si>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</si>
  <si>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</si>
  <si>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</si>
  <si>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</si>
  <si>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</si>
  <si>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</si>
  <si>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</si>
  <si>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</si>
  <si>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</si>
  <si>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</si>
  <si>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</si>
  <si>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</si>
  <si>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</si>
  <si>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</si>
  <si>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</si>
  <si>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</si>
  <si>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</si>
  <si>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</si>
  <si>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</si>
  <si>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</si>
  <si>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</si>
  <si>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</si>
  <si>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</si>
  <si>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</si>
  <si>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</si>
  <si>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</si>
  <si>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</si>
  <si>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</si>
  <si>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</si>
  <si>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</si>
  <si>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</si>
  <si>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</si>
  <si>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</si>
  <si>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</si>
  <si>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</si>
  <si>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</si>
  <si>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</si>
  <si>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</si>
  <si>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</si>
  <si>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</si>
  <si>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</si>
  <si>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</si>
  <si>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</si>
  <si>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</si>
  <si>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</si>
  <si>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</si>
  <si>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</si>
  <si>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</si>
  <si>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</si>
  <si>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</si>
  <si>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</si>
  <si>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</si>
  <si>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</si>
  <si>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</si>
  <si>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</si>
  <si>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</si>
  <si>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</si>
  <si>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</si>
  <si>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</si>
  <si>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</si>
  <si>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</si>
  <si>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</si>
  <si>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</si>
  <si>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</si>
  <si>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</si>
  <si>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</si>
  <si>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</si>
  <si>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</si>
  <si>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</si>
  <si>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</si>
  <si>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</si>
  <si>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</si>
  <si>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</si>
  <si>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</si>
  <si>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</si>
  <si>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</si>
  <si>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</si>
  <si>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</si>
  <si>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</si>
  <si>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</si>
  <si>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</si>
  <si>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</si>
  <si>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</si>
  <si>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</si>
  <si>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</si>
  <si>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</si>
  <si>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</si>
  <si>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</si>
  <si>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</si>
  <si>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</si>
  <si>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</si>
  <si>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</si>
  <si>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</si>
  <si>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</si>
  <si>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</si>
  <si>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</si>
  <si>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</si>
  <si>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</si>
  <si>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</si>
  <si>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</si>
  <si>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</si>
  <si>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</si>
  <si>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</si>
  <si>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</si>
  <si>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</si>
  <si>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</si>
  <si>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</si>
  <si>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</si>
  <si>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</si>
  <si>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</si>
  <si>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</si>
  <si>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</si>
  <si>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</si>
  <si>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</si>
  <si>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</si>
  <si>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</si>
  <si>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</si>
  <si>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</si>
  <si>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</si>
  <si>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</si>
  <si>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</si>
  <si>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</si>
  <si>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</si>
  <si>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</si>
  <si>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</si>
  <si>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</si>
  <si>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</si>
  <si>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</si>
  <si>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</si>
  <si>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</si>
  <si>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</si>
  <si>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</si>
  <si>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</si>
  <si>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</si>
  <si>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</si>
  <si>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</si>
  <si>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</si>
  <si>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</si>
  <si>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</si>
  <si>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</si>
  <si>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</si>
  <si>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</si>
  <si>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</si>
  <si>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</si>
  <si>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</si>
  <si>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</si>
  <si>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</si>
  <si>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</si>
  <si>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</si>
  <si>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</si>
  <si>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</si>
  <si>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</si>
  <si>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</si>
  <si>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</si>
  <si>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</si>
  <si>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</si>
  <si>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</si>
  <si>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</si>
  <si>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</si>
  <si>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</si>
  <si>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</si>
  <si>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</si>
  <si>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</si>
  <si>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</si>
  <si>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</si>
  <si>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</si>
  <si>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</si>
  <si>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</si>
  <si>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</si>
  <si>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</si>
  <si>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</si>
  <si>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</si>
  <si>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</si>
  <si>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</si>
  <si>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</si>
  <si>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</si>
  <si>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</si>
  <si>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</si>
  <si>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</si>
  <si>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</si>
  <si>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</si>
  <si>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</si>
  <si>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</si>
  <si>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</si>
  <si>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</si>
  <si>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</si>
  <si>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</si>
  <si>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</si>
  <si>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</si>
  <si>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</si>
  <si>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</si>
  <si>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</si>
  <si>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</si>
  <si>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</si>
  <si>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</si>
  <si>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</si>
  <si>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</si>
  <si>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</si>
  <si>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</si>
  <si>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</si>
  <si>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</si>
  <si>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</si>
  <si>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</si>
  <si>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</si>
  <si>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</si>
  <si>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</si>
  <si>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</si>
  <si>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</si>
  <si>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</si>
  <si>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</si>
  <si>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</si>
  <si>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</si>
  <si>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</si>
  <si>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</si>
  <si>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</si>
  <si>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</si>
  <si>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</si>
  <si>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</si>
  <si>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</si>
  <si>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</si>
  <si>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</si>
  <si>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</si>
  <si>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</si>
  <si>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</si>
  <si>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</si>
  <si>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</si>
  <si>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</si>
  <si>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</si>
  <si>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</si>
  <si>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</si>
  <si>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</si>
  <si>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</si>
  <si>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</si>
  <si>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</si>
  <si>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</si>
  <si>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</si>
  <si>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</si>
  <si>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</si>
  <si>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</si>
  <si>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</si>
  <si>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</si>
  <si>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</si>
  <si>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</si>
  <si>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</si>
  <si>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</si>
  <si>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</si>
  <si>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</si>
  <si>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</si>
  <si>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</si>
  <si>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</si>
  <si>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</si>
  <si>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</si>
  <si>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</si>
  <si>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</si>
  <si>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</si>
  <si>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</si>
  <si>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</si>
  <si>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</si>
  <si>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</si>
  <si>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</si>
  <si>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</si>
  <si>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</si>
  <si>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</si>
  <si>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</si>
  <si>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</si>
  <si>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</si>
  <si>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</si>
  <si>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</si>
  <si>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</si>
  <si>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</si>
  <si>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</si>
  <si>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</si>
  <si>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</si>
  <si>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</si>
  <si>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</si>
  <si>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</si>
  <si>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</si>
  <si>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</si>
  <si>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</si>
  <si>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</si>
  <si>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</si>
  <si>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</si>
  <si>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</si>
  <si>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</si>
  <si>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</si>
  <si>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</si>
  <si>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</si>
  <si>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</si>
  <si>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</si>
  <si>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</si>
  <si>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</si>
  <si>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</si>
  <si>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</si>
  <si>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</si>
  <si>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</si>
  <si>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</si>
  <si>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</si>
  <si>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</si>
  <si>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</si>
  <si>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</si>
  <si>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</si>
  <si>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</si>
  <si>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</si>
  <si>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</si>
  <si>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</si>
  <si>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</si>
  <si>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</si>
  <si>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</si>
  <si>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</si>
  <si>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</si>
  <si>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</si>
  <si>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</si>
  <si>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</si>
  <si>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</si>
  <si>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</si>
  <si>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</si>
  <si>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</si>
  <si>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</si>
  <si>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</si>
  <si>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</si>
  <si>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</si>
  <si>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</si>
  <si>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</si>
  <si>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</si>
  <si>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</si>
  <si>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</si>
  <si>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</si>
  <si>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</si>
  <si>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</si>
  <si>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</si>
  <si>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</si>
  <si>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</si>
  <si>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</si>
  <si>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</si>
  <si>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</si>
  <si>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</si>
  <si>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</si>
  <si>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</si>
  <si>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</si>
  <si>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</si>
  <si>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</si>
  <si>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</si>
  <si>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</si>
  <si>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</si>
  <si>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</si>
  <si>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</si>
  <si>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</si>
  <si>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</si>
  <si>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</si>
  <si>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</si>
  <si>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</si>
  <si>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</si>
  <si>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</si>
  <si>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</si>
  <si>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</si>
  <si>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</si>
  <si>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</si>
  <si>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</si>
  <si>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</si>
  <si>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</si>
  <si>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</si>
  <si>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</si>
  <si>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</si>
  <si>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</si>
  <si>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</si>
  <si>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</si>
  <si>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</si>
  <si>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</si>
  <si>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</si>
  <si>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</si>
  <si>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</si>
  <si>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</si>
  <si>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</si>
  <si>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</si>
  <si>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</si>
  <si>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</si>
  <si>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</si>
  <si>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</si>
  <si>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</si>
  <si>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</si>
  <si>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</si>
  <si>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</si>
  <si>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</si>
  <si>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</si>
  <si>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</si>
  <si>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</si>
  <si>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</si>
  <si>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</si>
  <si>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</si>
  <si>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</si>
  <si>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</si>
  <si>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</si>
  <si>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</si>
  <si>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</si>
  <si>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</si>
  <si>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</si>
  <si>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</si>
  <si>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</si>
  <si>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</si>
  <si>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</si>
  <si>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</si>
  <si>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</si>
  <si>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</si>
  <si>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</si>
  <si>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</si>
  <si>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</si>
  <si>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</si>
  <si>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</si>
  <si>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</si>
  <si>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</si>
  <si>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</si>
  <si>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</si>
  <si>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</si>
  <si>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</si>
  <si>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</si>
  <si>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</si>
  <si>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</si>
  <si>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</si>
  <si>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</si>
  <si>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</si>
  <si>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</si>
  <si>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</si>
  <si>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</si>
  <si>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</si>
  <si>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</si>
  <si>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</si>
  <si>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</si>
  <si>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</si>
  <si>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</si>
  <si>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</si>
  <si>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</si>
  <si>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</si>
  <si>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</si>
  <si>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</si>
  <si>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</si>
  <si>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</si>
  <si>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</si>
  <si>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</si>
  <si>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</si>
  <si>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</si>
  <si>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</si>
  <si>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</si>
  <si>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</si>
  <si>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</si>
  <si>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</si>
  <si>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</si>
  <si>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</si>
  <si>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</si>
  <si>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</si>
  <si>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</si>
  <si>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</si>
  <si>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</si>
  <si>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</si>
  <si>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</si>
  <si>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</si>
  <si>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</si>
  <si>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</si>
  <si>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</si>
  <si>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</si>
  <si>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</si>
  <si>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</si>
  <si>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</si>
  <si>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</si>
  <si>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</si>
  <si>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</si>
  <si>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</si>
  <si>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</si>
  <si>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</si>
  <si>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</si>
  <si>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</si>
  <si>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</si>
  <si>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</si>
  <si>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</si>
  <si>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</si>
  <si>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</si>
  <si>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</si>
  <si>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</si>
  <si>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</si>
  <si>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</si>
  <si>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</si>
  <si>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</si>
  <si>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</si>
  <si>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</si>
  <si>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</si>
  <si>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</si>
  <si>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</si>
  <si>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</si>
  <si>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</si>
  <si>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</si>
  <si>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</si>
  <si>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</si>
  <si>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</si>
  <si>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</si>
  <si>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</si>
  <si>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</si>
  <si>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</si>
  <si>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</si>
  <si>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</si>
  <si>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</si>
  <si>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</si>
  <si>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</si>
  <si>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</si>
  <si>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</si>
  <si>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</si>
  <si>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</si>
  <si>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</si>
  <si>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</si>
  <si>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</si>
  <si>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</si>
  <si>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</si>
  <si>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</si>
  <si>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</si>
  <si>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</si>
  <si>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</si>
  <si>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</si>
  <si>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</si>
  <si>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</si>
  <si>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</si>
  <si>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</si>
  <si>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</si>
  <si>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</si>
  <si>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</si>
  <si>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</si>
  <si>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</si>
  <si>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</si>
  <si>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</si>
  <si>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</si>
  <si>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</si>
  <si>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</si>
  <si>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</si>
  <si>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</si>
  <si>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</si>
  <si>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</si>
  <si>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</si>
  <si>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</si>
  <si>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</si>
  <si>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</si>
  <si>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</si>
  <si>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</si>
  <si>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</si>
  <si>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</si>
  <si>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</si>
  <si>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</si>
  <si>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</si>
  <si>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</si>
  <si>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</si>
  <si>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</si>
  <si>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</si>
  <si>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</si>
  <si>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</si>
  <si>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</si>
  <si>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</si>
  <si>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</si>
  <si>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</si>
  <si>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</si>
  <si>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</si>
  <si>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</si>
  <si>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</si>
  <si>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</si>
  <si>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</si>
  <si>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</si>
  <si>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</si>
  <si>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</si>
  <si>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</si>
  <si>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</si>
  <si>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</si>
  <si>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</si>
  <si>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</si>
  <si>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</si>
  <si>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</si>
  <si>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</si>
  <si>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</si>
  <si>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</si>
  <si>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</si>
  <si>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</si>
  <si>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</si>
  <si>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</si>
  <si>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</si>
  <si>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</si>
  <si>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</si>
  <si>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</si>
  <si>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</si>
  <si>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</si>
  <si>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</si>
  <si>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</si>
  <si>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</si>
  <si>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</si>
  <si>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</si>
  <si>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</si>
  <si>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</si>
  <si>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</si>
  <si>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</si>
  <si>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</si>
  <si>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</si>
  <si>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</si>
  <si>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</si>
  <si>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</si>
  <si>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</si>
  <si>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</si>
  <si>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</si>
  <si>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</si>
  <si>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</si>
  <si>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</si>
  <si>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</si>
  <si>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</si>
  <si>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</si>
  <si>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</si>
  <si>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</si>
  <si>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</si>
  <si>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</si>
  <si>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</si>
  <si>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</si>
  <si>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</si>
  <si>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</si>
  <si>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</si>
  <si>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</si>
  <si>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</si>
  <si>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</si>
  <si>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</si>
  <si>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</si>
  <si>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</si>
  <si>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</si>
  <si>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</si>
  <si>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</si>
  <si>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</si>
  <si>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</si>
  <si>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</si>
  <si>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</si>
  <si>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</si>
  <si>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</si>
  <si>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</si>
  <si>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</si>
  <si>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</si>
  <si>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</si>
  <si>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</si>
  <si>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</si>
  <si>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</si>
  <si>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</si>
  <si>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</si>
  <si>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</si>
  <si>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</si>
  <si>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</si>
  <si>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</si>
  <si>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</si>
  <si>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</si>
  <si>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</si>
  <si>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</si>
  <si>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</si>
  <si>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</si>
  <si>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</si>
  <si>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</si>
  <si>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</si>
  <si>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</si>
  <si>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</si>
  <si>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</si>
  <si>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</si>
  <si>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</si>
  <si>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</si>
  <si>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</si>
  <si>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</si>
  <si>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</si>
  <si>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</si>
  <si>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</si>
  <si>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</si>
  <si>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</si>
  <si>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</si>
  <si>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</si>
  <si>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</si>
  <si>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</si>
  <si>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</si>
  <si>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</si>
  <si>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</si>
  <si>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</si>
  <si>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</si>
  <si>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</si>
  <si>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</si>
  <si>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</si>
  <si>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</si>
  <si>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</si>
  <si>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</si>
  <si>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</si>
  <si>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</si>
  <si>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</si>
  <si>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</si>
  <si>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</si>
  <si>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</si>
  <si>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</si>
  <si>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</si>
  <si>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</si>
  <si>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</si>
  <si>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</si>
  <si>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</si>
  <si>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</si>
  <si>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</si>
  <si>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</si>
  <si>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</si>
  <si>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</si>
  <si>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</si>
  <si>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</si>
  <si>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</si>
  <si>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</si>
  <si>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</si>
  <si>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</si>
  <si>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</si>
  <si>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</si>
  <si>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</si>
  <si>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</si>
  <si>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</si>
  <si>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</si>
  <si>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</si>
  <si>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</si>
  <si>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</si>
  <si>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</si>
  <si>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</si>
  <si>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</si>
  <si>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</si>
  <si>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</si>
  <si>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</si>
  <si>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</si>
  <si>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</si>
  <si>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</si>
  <si>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</si>
  <si>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</si>
  <si>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</si>
  <si>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</si>
  <si>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</si>
  <si>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</si>
  <si>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</si>
  <si>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</si>
  <si>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</si>
  <si>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</si>
  <si>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</si>
  <si>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</si>
  <si>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</si>
  <si>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</si>
  <si>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</si>
  <si>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</si>
  <si>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</si>
  <si>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</si>
  <si>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</si>
  <si>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</si>
  <si>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</si>
  <si>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</si>
  <si>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</si>
  <si>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</si>
  <si>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</si>
  <si>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</si>
  <si>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</si>
  <si>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</si>
  <si>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</si>
  <si>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</si>
  <si>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</si>
  <si>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</si>
  <si>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</si>
  <si>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</si>
  <si>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</si>
  <si>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</si>
  <si>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</si>
  <si>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</si>
  <si>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</si>
  <si>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</si>
  <si>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</si>
  <si>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</si>
  <si>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</si>
  <si>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</si>
  <si>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</si>
  <si>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</si>
  <si>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</si>
  <si>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</si>
  <si>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</si>
  <si>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</si>
  <si>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</si>
  <si>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</si>
  <si>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</si>
  <si>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</si>
  <si>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</si>
  <si>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</si>
  <si>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</si>
  <si>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</si>
  <si>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</si>
  <si>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</si>
  <si>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</si>
  <si>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</si>
  <si>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</si>
  <si>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</si>
  <si>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</si>
  <si>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</si>
  <si>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</si>
  <si>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</si>
  <si>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</si>
  <si>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</si>
  <si>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</si>
  <si>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</si>
  <si>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</si>
  <si>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</si>
  <si>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</si>
  <si>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</si>
  <si>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</si>
  <si>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</si>
  <si>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</si>
  <si>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</si>
  <si>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</si>
  <si>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</si>
  <si>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</si>
  <si>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</si>
  <si>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</si>
  <si>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</si>
  <si>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</si>
  <si>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</si>
  <si>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</si>
  <si>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</si>
  <si>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</si>
  <si>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</si>
  <si>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</si>
  <si>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</si>
  <si>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</si>
  <si>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</si>
  <si>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</si>
  <si>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</si>
  <si>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</si>
  <si>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</si>
  <si>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</si>
  <si>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</si>
  <si>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</si>
  <si>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</si>
  <si>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</si>
  <si>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</si>
  <si>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</si>
  <si>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</si>
  <si>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</si>
  <si>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</si>
  <si>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</si>
  <si>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</si>
  <si>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</si>
  <si>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</si>
  <si>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</si>
  <si>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</si>
  <si>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</si>
  <si>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</si>
  <si>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</si>
  <si>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</si>
  <si>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</si>
  <si>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</si>
  <si>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</si>
  <si>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</si>
  <si>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</si>
  <si>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</si>
  <si>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</si>
  <si>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</si>
  <si>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</si>
  <si>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</si>
  <si>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</si>
  <si>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</si>
  <si>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</si>
  <si>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</si>
  <si>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</si>
  <si>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</si>
  <si>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</si>
  <si>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</si>
  <si>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</si>
  <si>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</si>
  <si>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</si>
  <si>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</si>
  <si>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</si>
  <si>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</si>
  <si>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</si>
  <si>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</si>
  <si>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</si>
  <si>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</si>
  <si>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</si>
  <si>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</si>
  <si>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</si>
  <si>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</si>
  <si>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</si>
  <si>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</si>
  <si>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</si>
  <si>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</si>
  <si>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</si>
  <si>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</si>
  <si>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</si>
  <si>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</si>
  <si>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</si>
  <si>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</si>
  <si>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</si>
  <si>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</si>
  <si>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</si>
  <si>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</si>
  <si>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</si>
  <si>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</si>
  <si>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</si>
  <si>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</si>
  <si>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</si>
  <si>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</si>
  <si>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</si>
  <si>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</si>
  <si>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</si>
  <si>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</si>
  <si>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</si>
  <si>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</si>
  <si>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</si>
  <si>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</si>
  <si>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</si>
  <si>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</si>
  <si>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</si>
  <si>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</si>
  <si>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</si>
  <si>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</si>
  <si>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</si>
  <si>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</si>
  <si>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</si>
  <si>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</si>
  <si>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</si>
  <si>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</si>
  <si>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</si>
  <si>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</si>
  <si>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</si>
  <si>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</si>
  <si>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</si>
  <si>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</si>
  <si>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</si>
  <si>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</si>
  <si>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</si>
  <si>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</si>
  <si>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</si>
  <si>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</si>
  <si>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</si>
  <si>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</si>
  <si>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</si>
  <si>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</si>
  <si>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</si>
  <si>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</si>
  <si>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</si>
  <si>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</si>
  <si>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</si>
  <si>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</si>
  <si>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</si>
  <si>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</si>
  <si>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</si>
  <si>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</si>
  <si>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</si>
  <si>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</si>
  <si>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</si>
  <si>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</si>
  <si>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</si>
  <si>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</si>
  <si>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</si>
  <si>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</si>
  <si>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</si>
  <si>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</si>
  <si>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</si>
  <si>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</si>
  <si>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</si>
  <si>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</si>
  <si>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</si>
  <si>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</si>
  <si>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</si>
  <si>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</si>
  <si>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</si>
  <si>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</si>
  <si>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</si>
  <si>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</si>
  <si>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</si>
  <si>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</si>
  <si>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</si>
  <si>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</si>
  <si>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</si>
  <si>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</si>
  <si>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</si>
  <si>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</si>
  <si>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</si>
  <si>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</si>
  <si>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</si>
  <si>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</si>
  <si>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</si>
  <si>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</si>
  <si>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</si>
  <si>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</si>
  <si>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</si>
  <si>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</si>
  <si>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</si>
  <si>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</si>
  <si>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</si>
  <si>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</si>
  <si>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</si>
  <si>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</si>
  <si>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</si>
  <si>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</si>
  <si>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</si>
  <si>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</si>
  <si>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</si>
  <si>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</si>
  <si>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</si>
  <si>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</si>
  <si>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</si>
  <si>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</si>
  <si>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</si>
  <si>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</si>
  <si>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</si>
  <si>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</si>
  <si>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</si>
  <si>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</si>
  <si>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</si>
  <si>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</si>
  <si>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</si>
  <si>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</si>
  <si>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</si>
  <si>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</si>
  <si>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</si>
  <si>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</si>
  <si>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</si>
  <si>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</si>
  <si>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</si>
  <si>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</si>
  <si>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</si>
  <si>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</si>
  <si>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</si>
  <si>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</si>
  <si>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</si>
  <si>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</si>
  <si>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</si>
  <si>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</si>
  <si>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</si>
  <si>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</si>
  <si>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</si>
  <si>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</si>
  <si>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</si>
  <si>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</si>
  <si>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</si>
  <si>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</si>
  <si>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</si>
  <si>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</si>
  <si>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</si>
  <si>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</si>
  <si>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</si>
  <si>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</si>
  <si>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</si>
  <si>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</si>
  <si>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</si>
  <si>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</si>
  <si>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</si>
  <si>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</si>
  <si>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</si>
  <si>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</si>
  <si>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</si>
  <si>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</si>
  <si>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</si>
  <si>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</si>
  <si>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</si>
  <si>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</si>
  <si>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</si>
  <si>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</si>
  <si>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</si>
  <si>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</si>
  <si>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</si>
  <si>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</si>
  <si>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</si>
  <si>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</si>
  <si>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</si>
  <si>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</si>
  <si>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</si>
  <si>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</si>
  <si>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</si>
  <si>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</si>
  <si>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</si>
  <si>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</si>
  <si>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</si>
  <si>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</si>
  <si>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</si>
  <si>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</si>
  <si>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</si>
  <si>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</si>
  <si>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</si>
  <si>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</si>
  <si>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</si>
  <si>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</si>
  <si>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</si>
  <si>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</si>
  <si>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</si>
  <si>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</si>
  <si>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</si>
  <si>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</si>
  <si>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</si>
  <si>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</si>
  <si>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</si>
  <si>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</si>
  <si>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</si>
  <si>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</si>
  <si>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</si>
  <si>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</si>
  <si>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</si>
  <si>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</si>
  <si>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</si>
  <si>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</si>
  <si>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</si>
  <si>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</si>
  <si>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</si>
  <si>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</si>
  <si>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</si>
  <si>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</si>
  <si>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</si>
  <si>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</si>
  <si>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</si>
  <si>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</si>
  <si>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</si>
  <si>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</si>
  <si>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</si>
  <si>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</si>
  <si>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</si>
  <si>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</si>
  <si>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</si>
  <si>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</si>
  <si>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</si>
  <si>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</si>
  <si>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</si>
  <si>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</si>
  <si>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</si>
  <si>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</si>
  <si>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</si>
  <si>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</si>
  <si>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</si>
  <si>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</si>
  <si>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</si>
  <si>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</si>
  <si>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</si>
  <si>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</si>
  <si>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</si>
  <si>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</si>
  <si>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</si>
  <si>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</si>
  <si>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</si>
  <si>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</si>
  <si>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</si>
  <si>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</si>
  <si>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</si>
  <si>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</si>
  <si>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</si>
  <si>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</si>
  <si>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</si>
  <si>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</si>
  <si>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</si>
  <si>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</si>
  <si>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</si>
  <si>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</si>
  <si>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</si>
  <si>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</si>
  <si>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</si>
  <si>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</si>
  <si>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</si>
  <si>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</si>
  <si>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</si>
  <si>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</si>
  <si>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</si>
  <si>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</si>
  <si>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</si>
  <si>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</si>
  <si>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</si>
  <si>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</si>
  <si>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</si>
  <si>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</si>
  <si>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</si>
  <si>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</si>
  <si>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</si>
  <si>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</si>
  <si>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</si>
  <si>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</si>
  <si>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</si>
  <si>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</si>
  <si>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</si>
  <si>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</si>
  <si>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</si>
  <si>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</si>
  <si>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</si>
  <si>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</si>
  <si>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</si>
  <si>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</si>
  <si>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</si>
  <si>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</si>
  <si>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</si>
  <si>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</si>
  <si>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</si>
  <si>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</si>
  <si>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</si>
  <si>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</si>
  <si>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</si>
  <si>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</si>
  <si>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</si>
  <si>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</si>
  <si>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</si>
  <si>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</si>
  <si>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</si>
  <si>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</si>
  <si>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</si>
  <si>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</si>
  <si>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</si>
  <si>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</si>
  <si>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</si>
  <si>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</si>
  <si>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</si>
  <si>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</si>
  <si>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</si>
  <si>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</si>
  <si>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</si>
  <si>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</si>
  <si>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</si>
  <si>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</si>
  <si>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</si>
  <si>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</si>
  <si>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</si>
  <si>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</si>
  <si>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</si>
  <si>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</si>
  <si>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</si>
  <si>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</si>
  <si>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</si>
  <si>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</si>
  <si>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</si>
  <si>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</si>
  <si>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</si>
  <si>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</si>
  <si>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</si>
  <si>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</si>
  <si>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</si>
  <si>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</si>
  <si>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</si>
  <si>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</si>
  <si>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</si>
  <si>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</si>
  <si>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</si>
  <si>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</si>
  <si>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</si>
  <si>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</si>
  <si>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</si>
  <si>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</si>
  <si>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</si>
  <si>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</si>
  <si>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</si>
  <si>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</si>
  <si>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</si>
  <si>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</si>
  <si>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</si>
  <si>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</si>
  <si>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</si>
  <si>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</si>
  <si>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</si>
  <si>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</si>
  <si>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</si>
  <si>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</si>
  <si>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</si>
  <si>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</si>
  <si>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</si>
  <si>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</si>
  <si>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</si>
  <si>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</si>
  <si>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</si>
  <si>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</si>
  <si>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</si>
  <si>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</si>
  <si>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</si>
  <si>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</si>
  <si>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</si>
  <si>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</si>
  <si>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</si>
  <si>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</si>
  <si>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</si>
  <si>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</si>
  <si>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</si>
  <si>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</si>
  <si>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</si>
  <si>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</si>
  <si>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</si>
  <si>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</si>
  <si>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</si>
  <si>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</si>
  <si>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</si>
  <si>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</si>
  <si>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</si>
  <si>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</si>
  <si>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</si>
  <si>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</si>
  <si>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</si>
  <si>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</si>
  <si>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</si>
  <si>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</si>
  <si>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</si>
  <si>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</si>
  <si>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</si>
  <si>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</si>
  <si>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</si>
  <si>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</si>
  <si>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</si>
  <si>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</si>
  <si>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</si>
  <si>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</si>
  <si>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</si>
  <si>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</si>
  <si>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</si>
  <si>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</si>
  <si>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</si>
  <si>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</si>
  <si>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</si>
  <si>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</si>
  <si>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</si>
  <si>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</si>
  <si>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</si>
  <si>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</si>
  <si>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</si>
  <si>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</si>
  <si>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</si>
  <si>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</si>
  <si>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</si>
  <si>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</si>
  <si>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</si>
  <si>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</si>
  <si>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</si>
  <si>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</si>
  <si>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</si>
  <si>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</si>
  <si>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</si>
  <si>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</si>
  <si>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</si>
  <si>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</si>
  <si>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</si>
  <si>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</si>
  <si>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</si>
  <si>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</si>
  <si>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</si>
  <si>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</si>
  <si>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</si>
  <si>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</si>
  <si>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</si>
  <si>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</si>
  <si>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</si>
  <si>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</si>
  <si>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</si>
  <si>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</si>
  <si>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</si>
  <si>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</si>
  <si>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</si>
  <si>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</si>
  <si>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</si>
  <si>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</si>
  <si>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</si>
  <si>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</si>
  <si>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</si>
  <si>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</si>
  <si>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</si>
  <si>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</si>
  <si>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</si>
  <si>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</si>
  <si>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</si>
  <si>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</si>
  <si>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</si>
  <si>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</si>
  <si>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</si>
  <si>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</si>
  <si>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</si>
  <si>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</si>
  <si>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</si>
  <si>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</si>
  <si>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</si>
  <si>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</si>
  <si>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</si>
  <si>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</si>
  <si>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</si>
  <si>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</si>
  <si>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</si>
  <si>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</si>
  <si>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</si>
  <si>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</si>
  <si>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</si>
  <si>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</si>
  <si>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</si>
  <si>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</si>
  <si>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</si>
  <si>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</si>
  <si>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</si>
  <si>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</si>
  <si>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</si>
  <si>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</si>
  <si>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</si>
  <si>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</si>
  <si>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</si>
  <si>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</si>
  <si>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</si>
  <si>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</si>
  <si>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</si>
  <si>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</si>
  <si>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</si>
  <si>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</si>
  <si>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</si>
  <si>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</si>
  <si>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</si>
  <si>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</si>
  <si>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</si>
  <si>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</si>
  <si>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</si>
  <si>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</si>
  <si>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</si>
  <si>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</si>
  <si>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</si>
  <si>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</si>
  <si>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</si>
  <si>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</si>
  <si>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</si>
  <si>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</si>
  <si>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</si>
  <si>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</si>
  <si>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</si>
  <si>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</si>
  <si>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</si>
  <si>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</si>
  <si>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</si>
  <si>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</si>
  <si>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</si>
  <si>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</si>
  <si>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</si>
  <si>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</si>
  <si>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</si>
  <si>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</si>
  <si>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</si>
  <si>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</si>
  <si>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</si>
  <si>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</si>
  <si>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</si>
  <si>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</si>
  <si>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</si>
  <si>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</si>
  <si>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</si>
  <si>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</si>
  <si>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</si>
  <si>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</si>
  <si>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</si>
  <si>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</si>
  <si>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</si>
  <si>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</si>
  <si>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</si>
  <si>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</si>
  <si>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</si>
  <si>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</si>
  <si>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</si>
  <si>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</si>
  <si>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</si>
  <si>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</si>
  <si>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</si>
  <si>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</si>
  <si>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</si>
  <si>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</si>
  <si>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</si>
  <si>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</si>
  <si>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</si>
  <si>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</si>
  <si>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</si>
  <si>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</si>
  <si>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</si>
  <si>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</si>
  <si>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</si>
  <si>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</si>
  <si>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</si>
  <si>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</si>
  <si>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</si>
  <si>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</si>
  <si>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</si>
  <si>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</si>
  <si>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</si>
  <si>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</si>
  <si>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</si>
  <si>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</si>
  <si>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</si>
  <si>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</si>
  <si>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</si>
  <si>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</si>
  <si>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</si>
  <si>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</si>
  <si>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</si>
  <si>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</si>
  <si>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</si>
  <si>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</si>
  <si>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</si>
  <si>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</si>
  <si>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</si>
  <si>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</si>
  <si>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</si>
  <si>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</si>
  <si>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</si>
  <si>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</si>
  <si>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</si>
  <si>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</si>
  <si>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</si>
  <si>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</si>
  <si>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</si>
  <si>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</si>
  <si>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</si>
  <si>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</si>
  <si>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</si>
  <si>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</si>
  <si>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</si>
  <si>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</si>
  <si>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</si>
  <si>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</si>
  <si>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</si>
  <si>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</si>
  <si>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</si>
  <si>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</si>
  <si>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</si>
  <si>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</si>
  <si>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</si>
  <si>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</si>
  <si>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</si>
  <si>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</si>
  <si>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</si>
  <si>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</si>
  <si>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</si>
  <si>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</si>
  <si>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</si>
  <si>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</si>
  <si>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</si>
  <si>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</si>
  <si>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</si>
  <si>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</si>
  <si>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</si>
  <si>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</si>
  <si>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</si>
  <si>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</si>
  <si>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</si>
  <si>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</si>
  <si>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</si>
  <si>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</si>
  <si>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</si>
  <si>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</si>
  <si>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</si>
  <si>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</si>
  <si>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</si>
  <si>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</si>
  <si>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</si>
  <si>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</si>
  <si>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</si>
  <si>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</si>
  <si>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</si>
  <si>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</si>
  <si>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</si>
  <si>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</si>
  <si>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</si>
  <si>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</si>
  <si>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</si>
  <si>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</si>
  <si>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</si>
  <si>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</si>
  <si>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</si>
  <si>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</si>
  <si>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</si>
  <si>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</si>
  <si>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</si>
  <si>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</si>
  <si>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</si>
  <si>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</si>
  <si>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</si>
  <si>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</si>
  <si>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</si>
  <si>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</si>
  <si>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</si>
  <si>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</si>
  <si>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</si>
  <si>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</si>
  <si>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</si>
  <si>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</si>
  <si>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</si>
  <si>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</si>
  <si>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</si>
  <si>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</si>
  <si>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</si>
  <si>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</si>
  <si>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</si>
  <si>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</si>
  <si>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</si>
  <si>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</si>
  <si>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</si>
  <si>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</si>
  <si>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</si>
  <si>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</si>
  <si>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</si>
  <si>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</si>
  <si>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</si>
  <si>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</si>
  <si>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</si>
  <si>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</si>
  <si>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</si>
  <si>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</si>
  <si>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</si>
  <si>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</si>
  <si>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</si>
  <si>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</si>
  <si>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</si>
  <si>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</si>
  <si>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</si>
  <si>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</si>
  <si>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</si>
  <si>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</si>
  <si>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</si>
  <si>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</si>
  <si>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</si>
  <si>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</si>
  <si>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</si>
  <si>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</si>
  <si>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</si>
  <si>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</si>
  <si>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</si>
  <si>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</si>
  <si>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</si>
  <si>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</si>
  <si>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</si>
  <si>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</si>
  <si>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</si>
  <si>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</si>
  <si>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</si>
  <si>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</si>
  <si>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</si>
  <si>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</si>
  <si>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</si>
  <si>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</si>
  <si>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</si>
  <si>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</si>
  <si>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</si>
  <si>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</si>
  <si>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</si>
  <si>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</si>
  <si>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</si>
  <si>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</si>
  <si>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</si>
  <si>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</si>
  <si>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</si>
  <si>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</si>
  <si>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</si>
  <si>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</si>
  <si>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</si>
  <si>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</si>
  <si>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</si>
  <si>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</si>
  <si>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</si>
  <si>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</si>
  <si>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</si>
  <si>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</si>
  <si>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</si>
  <si>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</si>
  <si>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</si>
  <si>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</si>
  <si>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</si>
  <si>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</si>
  <si>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</si>
  <si>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</si>
  <si>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</si>
  <si>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</si>
  <si>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</si>
  <si>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</si>
  <si>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</si>
  <si>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</si>
  <si>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</si>
  <si>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</si>
  <si>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</si>
  <si>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</si>
  <si>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</si>
  <si>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</si>
  <si>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</si>
  <si>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</si>
  <si>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</si>
  <si>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</si>
  <si>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</si>
  <si>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</si>
  <si>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</si>
  <si>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</si>
  <si>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</si>
  <si>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</si>
  <si>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</si>
  <si>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</si>
  <si>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</si>
  <si>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</si>
  <si>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</si>
  <si>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</si>
  <si>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</si>
  <si>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</si>
  <si>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</si>
  <si>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</si>
  <si>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</si>
  <si>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</si>
  <si>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</si>
  <si>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</si>
  <si>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</si>
  <si>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</si>
  <si>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</si>
  <si>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</si>
  <si>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</si>
  <si>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</si>
  <si>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</si>
  <si>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</si>
  <si>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</si>
  <si>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</si>
  <si>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</si>
  <si>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</si>
  <si>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</si>
  <si>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</si>
  <si>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</si>
  <si>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</si>
  <si>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</si>
  <si>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</si>
  <si>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</si>
  <si>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</si>
  <si>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</si>
  <si>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</si>
  <si>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</si>
  <si>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</si>
  <si>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</si>
  <si>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</si>
  <si>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</si>
  <si>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</si>
  <si>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</si>
  <si>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</si>
  <si>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</si>
  <si>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</si>
  <si>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</si>
  <si>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</si>
  <si>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</si>
  <si>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</si>
  <si>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</si>
  <si>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</si>
  <si>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</si>
  <si>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</si>
  <si>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</si>
  <si>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</si>
  <si>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</si>
  <si>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</si>
  <si>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</si>
  <si>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</si>
  <si>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</si>
  <si>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</si>
  <si>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</si>
  <si>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</si>
  <si>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</si>
  <si>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</si>
  <si>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</si>
  <si>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</si>
  <si>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</si>
  <si>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</si>
  <si>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</si>
  <si>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</si>
  <si>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</si>
  <si>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</si>
  <si>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</si>
  <si>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</si>
  <si>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</si>
  <si>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</si>
  <si>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</si>
  <si>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</si>
  <si>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</si>
  <si>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</si>
  <si>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</si>
  <si>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</si>
  <si>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</si>
  <si>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</si>
  <si>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</si>
  <si>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</si>
  <si>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</si>
  <si>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</si>
  <si>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</si>
  <si>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</si>
  <si>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</si>
  <si>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</si>
  <si>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</si>
  <si>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</si>
  <si>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</si>
  <si>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</si>
  <si>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</si>
  <si>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</si>
  <si>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</si>
  <si>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</si>
  <si>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</si>
  <si>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</si>
  <si>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</si>
  <si>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</si>
  <si>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</si>
  <si>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</si>
  <si>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</si>
  <si>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</si>
  <si>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</si>
  <si>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</si>
  <si>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</si>
  <si>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</si>
  <si>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</si>
  <si>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</si>
  <si>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</si>
  <si>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</si>
  <si>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</si>
  <si>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</si>
  <si>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</si>
  <si>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</si>
  <si>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</si>
  <si>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</si>
  <si>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</si>
  <si>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</si>
  <si>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</si>
  <si>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</si>
  <si>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</si>
  <si>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</si>
  <si>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</si>
  <si>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</si>
  <si>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</si>
  <si>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</si>
  <si>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</si>
  <si>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</si>
  <si>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</si>
  <si>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</si>
  <si>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</si>
  <si>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</si>
  <si>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</si>
  <si>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</si>
  <si>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</si>
  <si>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</si>
  <si>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</si>
  <si>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</si>
  <si>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</si>
  <si>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</si>
  <si>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</si>
  <si>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</si>
  <si>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</si>
  <si>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</si>
  <si>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</si>
  <si>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</si>
  <si>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</si>
  <si>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</si>
  <si>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</si>
  <si>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</si>
  <si>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</si>
  <si>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</si>
  <si>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</si>
  <si>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</si>
  <si>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</si>
  <si>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</si>
  <si>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</si>
  <si>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</si>
  <si>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</si>
  <si>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</si>
  <si>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</si>
  <si>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</si>
  <si>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</si>
  <si>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</si>
  <si>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</si>
  <si>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</si>
  <si>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</si>
  <si>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</si>
  <si>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</si>
  <si>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</si>
  <si>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</si>
  <si>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</si>
  <si>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</si>
  <si>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</si>
  <si>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</si>
  <si>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</si>
  <si>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</si>
  <si>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</si>
  <si>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</si>
  <si>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</si>
  <si>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</si>
  <si>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</si>
  <si>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</si>
  <si>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</si>
  <si>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</si>
  <si>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</si>
  <si>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</si>
  <si>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</si>
  <si>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</si>
  <si>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</si>
  <si>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</si>
  <si>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</si>
  <si>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</si>
  <si>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</si>
  <si>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</si>
  <si>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</si>
  <si>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</si>
  <si>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</si>
  <si>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</si>
  <si>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</si>
  <si>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</si>
  <si>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</si>
  <si>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</si>
  <si>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</si>
  <si>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</si>
  <si>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</si>
  <si>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</si>
  <si>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</si>
  <si>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</si>
  <si>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</si>
  <si>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</si>
  <si>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</si>
  <si>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</si>
  <si>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</si>
  <si>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</si>
  <si>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</si>
  <si>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</si>
  <si>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</si>
  <si>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</si>
  <si>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</si>
  <si>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</si>
  <si>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</si>
  <si>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</si>
  <si>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</si>
  <si>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</si>
  <si>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</si>
  <si>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</si>
  <si>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</si>
  <si>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</si>
  <si>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</si>
  <si>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</si>
  <si>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</si>
  <si>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</si>
  <si>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</si>
  <si>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</si>
  <si>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</si>
  <si>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</si>
  <si>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</si>
  <si>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</si>
  <si>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</si>
  <si>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</si>
  <si>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</si>
  <si>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</si>
  <si>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</si>
  <si>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</si>
  <si>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</si>
  <si>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</si>
  <si>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</si>
  <si>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</si>
  <si>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</si>
  <si>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</si>
  <si>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</si>
  <si>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</si>
  <si>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</si>
  <si>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</si>
  <si>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</si>
  <si>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</si>
  <si>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</si>
  <si>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</si>
  <si>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</si>
  <si>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</si>
  <si>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</si>
  <si>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</si>
  <si>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</si>
  <si>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</si>
  <si>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</si>
  <si>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</si>
  <si>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</si>
  <si>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</si>
  <si>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</si>
  <si>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</si>
  <si>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</si>
  <si>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</si>
  <si>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</si>
  <si>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</si>
  <si>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</si>
  <si>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</si>
  <si>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</si>
  <si>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</si>
  <si>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</si>
  <si>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</si>
  <si>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</si>
  <si>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</si>
  <si>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</si>
  <si>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</si>
  <si>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</si>
  <si>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</si>
  <si>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</si>
  <si>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</si>
  <si>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</si>
  <si>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</si>
  <si>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</si>
  <si>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</si>
  <si>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</si>
  <si>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</si>
  <si>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</si>
  <si>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</si>
  <si>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</si>
  <si>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</si>
  <si>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</si>
  <si>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</si>
  <si>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</si>
  <si>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</si>
  <si>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</si>
  <si>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</si>
  <si>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</si>
  <si>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</si>
  <si>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</si>
  <si>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</si>
  <si>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</si>
  <si>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</si>
  <si>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</si>
  <si>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</si>
  <si>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</si>
  <si>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</si>
  <si>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</si>
  <si>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</si>
  <si>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</si>
  <si>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</si>
  <si>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</si>
  <si>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</si>
  <si>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</si>
  <si>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</si>
  <si>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</si>
  <si>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</si>
  <si>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</si>
  <si>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</si>
  <si>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</si>
  <si>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</si>
  <si>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</si>
  <si>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</si>
  <si>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</si>
  <si>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</si>
  <si>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</si>
  <si>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</si>
  <si>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</si>
  <si>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</si>
  <si>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</si>
  <si>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</si>
  <si>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</si>
  <si>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</si>
  <si>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</si>
  <si>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</si>
  <si>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</si>
  <si>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</si>
  <si>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</si>
  <si>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</si>
  <si>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</si>
  <si>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</si>
  <si>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</si>
  <si>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</si>
  <si>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</si>
  <si>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</si>
  <si>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</si>
  <si>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</si>
  <si>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</si>
  <si>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</si>
  <si>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</si>
  <si>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</si>
  <si>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</si>
  <si>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</si>
  <si>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</si>
  <si>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</si>
  <si>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</si>
  <si>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</si>
  <si>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</si>
  <si>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</si>
  <si>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</si>
  <si>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</si>
  <si>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</si>
  <si>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</si>
  <si>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</si>
  <si>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</si>
  <si>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</si>
  <si>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</si>
  <si>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</si>
  <si>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</si>
  <si>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</si>
  <si>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</si>
  <si>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</si>
  <si>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</si>
  <si>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</si>
  <si>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</si>
  <si>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</si>
  <si>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</si>
  <si>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</si>
  <si>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</si>
  <si>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</si>
  <si>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</si>
  <si>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</si>
  <si>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</si>
  <si>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</si>
  <si>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</si>
  <si>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</si>
  <si>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</si>
  <si>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</si>
  <si>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</si>
  <si>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</si>
  <si>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</si>
  <si>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</si>
  <si>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</si>
  <si>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</si>
  <si>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</si>
  <si>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</si>
  <si>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</si>
  <si>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</si>
  <si>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</si>
  <si>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</si>
  <si>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</si>
  <si>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</si>
  <si>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</si>
  <si>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</si>
  <si>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</si>
  <si>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</si>
  <si>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</si>
  <si>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</si>
  <si>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</si>
  <si>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</si>
  <si>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</si>
  <si>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</si>
  <si>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</si>
  <si>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</si>
  <si>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</si>
  <si>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</si>
  <si>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</si>
  <si>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</si>
  <si>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</si>
  <si>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</si>
  <si>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</si>
  <si>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</si>
  <si>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</si>
  <si>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</si>
  <si>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</si>
  <si>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</si>
  <si>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</si>
  <si>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</si>
  <si>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</si>
  <si>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</si>
  <si>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</si>
  <si>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</si>
  <si>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</si>
  <si>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</si>
  <si>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</si>
  <si>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</si>
  <si>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</si>
  <si>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</si>
  <si>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</si>
  <si>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</si>
  <si>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</si>
  <si>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</si>
  <si>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</si>
  <si>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</si>
  <si>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</si>
  <si>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</si>
  <si>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</si>
  <si>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</si>
  <si>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</si>
  <si>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</si>
  <si>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</si>
  <si>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</si>
  <si>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</si>
  <si>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</si>
  <si>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</si>
  <si>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</si>
  <si>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</si>
  <si>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</si>
  <si>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</si>
  <si>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</si>
  <si>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</si>
  <si>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</si>
  <si>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</si>
  <si>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</si>
  <si>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</si>
  <si>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</si>
  <si>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</si>
  <si>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</si>
  <si>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</si>
  <si>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</si>
  <si>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</si>
  <si>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</si>
  <si>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</si>
  <si>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</si>
  <si>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</si>
  <si>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</si>
  <si>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</si>
  <si>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</si>
  <si>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</si>
  <si>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</si>
  <si>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</si>
  <si>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</si>
  <si>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</si>
  <si>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</si>
  <si>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</si>
  <si>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</si>
  <si>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</si>
  <si>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</si>
  <si>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</si>
  <si>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</si>
  <si>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</si>
  <si>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</si>
  <si>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</si>
  <si>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</si>
  <si>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</si>
  <si>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</si>
  <si>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</si>
  <si>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</si>
  <si>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</si>
  <si>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</si>
  <si>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</si>
  <si>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</si>
  <si>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</si>
  <si>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</si>
  <si>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</si>
  <si>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</si>
  <si>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</si>
  <si>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</si>
  <si>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</si>
  <si>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</si>
  <si>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</si>
  <si>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</si>
  <si>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</si>
  <si>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</si>
  <si>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</si>
  <si>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</si>
  <si>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</si>
  <si>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</si>
  <si>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</si>
  <si>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</si>
  <si>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</si>
  <si>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</si>
  <si>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</si>
  <si>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</si>
  <si>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</si>
  <si>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</si>
  <si>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</si>
  <si>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</si>
  <si>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</si>
  <si>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</si>
  <si>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</si>
  <si>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</si>
  <si>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</si>
  <si>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</si>
  <si>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</si>
  <si>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</si>
  <si>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</si>
  <si>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</si>
  <si>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</si>
  <si>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</si>
  <si>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</si>
  <si>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</si>
  <si>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</si>
  <si>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</si>
  <si>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</si>
  <si>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</si>
  <si>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</si>
  <si>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</si>
  <si>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</si>
  <si>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</si>
  <si>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</si>
  <si>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</si>
  <si>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</si>
  <si>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</si>
  <si>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</si>
  <si>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</si>
  <si>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</si>
  <si>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</si>
  <si>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</si>
  <si>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</si>
  <si>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</si>
  <si>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</si>
  <si>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</si>
  <si>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</si>
  <si>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</si>
  <si>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</si>
  <si>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</si>
  <si>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</si>
  <si>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</si>
  <si>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</si>
  <si>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</si>
  <si>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</si>
  <si>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</si>
  <si>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</si>
  <si>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</si>
  <si>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</si>
  <si>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</si>
  <si>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</si>
  <si>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</si>
  <si>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</si>
  <si>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</si>
  <si>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</si>
  <si>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</si>
  <si>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</si>
  <si>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</si>
  <si>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</si>
  <si>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</si>
  <si>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</si>
  <si>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</si>
  <si>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</si>
  <si>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</si>
  <si>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</si>
  <si>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</si>
  <si>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</si>
  <si>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</si>
  <si>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</si>
  <si>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</si>
  <si>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</si>
  <si>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</si>
  <si>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</si>
  <si>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</si>
  <si>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</si>
  <si>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</si>
  <si>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</si>
  <si>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</si>
  <si>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</si>
  <si>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</si>
  <si>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</si>
  <si>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</si>
  <si>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</si>
  <si>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</si>
  <si>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</si>
  <si>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</si>
  <si>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</si>
  <si>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</si>
  <si>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</si>
  <si>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</si>
  <si>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</si>
  <si>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</si>
  <si>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</si>
  <si>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</si>
  <si>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</si>
  <si>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</si>
  <si>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</si>
  <si>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</si>
  <si>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</si>
  <si>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</si>
  <si>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</si>
  <si>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</si>
  <si>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</si>
  <si>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</si>
  <si>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</si>
  <si>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</si>
  <si>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</si>
  <si>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</si>
  <si>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</si>
  <si>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</si>
  <si>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</si>
  <si>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</si>
  <si>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</si>
  <si>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</si>
  <si>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</si>
  <si>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</si>
  <si>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</si>
  <si>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</si>
  <si>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</si>
  <si>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</si>
  <si>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</si>
  <si>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</si>
  <si>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</si>
  <si>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</si>
  <si>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</si>
  <si>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</si>
  <si>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</si>
  <si>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</si>
  <si>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</si>
  <si>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</si>
  <si>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</si>
  <si>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</si>
  <si>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</si>
  <si>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</si>
  <si>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</si>
  <si>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</si>
  <si>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</si>
  <si>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</si>
  <si>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</si>
  <si>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</si>
  <si>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</si>
  <si>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</si>
  <si>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</si>
  <si>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</si>
  <si>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</si>
  <si>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</si>
  <si>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</si>
  <si>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</si>
  <si>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</si>
  <si>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</si>
  <si>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</si>
  <si>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</si>
  <si>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</si>
  <si>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</si>
  <si>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</si>
  <si>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</si>
  <si>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</si>
  <si>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</si>
  <si>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</si>
  <si>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</si>
  <si>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</si>
  <si>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</si>
  <si>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</si>
  <si>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</si>
  <si>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</si>
  <si>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</si>
  <si>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</si>
  <si>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</si>
  <si>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</si>
  <si>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</si>
  <si>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</si>
  <si>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</si>
  <si>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</si>
  <si>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</si>
  <si>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</si>
  <si>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</si>
  <si>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</si>
  <si>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</si>
  <si>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</si>
  <si>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</si>
  <si>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</si>
  <si>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</si>
  <si>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</si>
  <si>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</si>
  <si>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</si>
  <si>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</si>
  <si>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</si>
  <si>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</si>
  <si>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</si>
  <si>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</si>
  <si>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</si>
  <si>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</si>
  <si>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</si>
  <si>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</si>
  <si>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</si>
  <si>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</si>
  <si>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</si>
  <si>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</si>
  <si>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</si>
  <si>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</si>
  <si>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</si>
  <si>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</si>
  <si>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</si>
  <si>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</si>
  <si>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</si>
  <si>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</si>
  <si>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</si>
  <si>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</si>
  <si>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</si>
  <si>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</si>
  <si>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</si>
  <si>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</si>
  <si>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</si>
  <si>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</si>
  <si>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</si>
  <si>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</si>
  <si>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</si>
  <si>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</si>
  <si>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</si>
  <si>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</si>
  <si>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</si>
  <si>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</si>
  <si>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</si>
  <si>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</si>
  <si>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</si>
  <si>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</si>
  <si>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</si>
  <si>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</si>
  <si>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</si>
  <si>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</si>
  <si>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</si>
  <si>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</si>
  <si>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</si>
  <si>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</si>
  <si>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</si>
  <si>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</si>
  <si>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</si>
  <si>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</si>
  <si>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</si>
  <si>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</si>
  <si>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</si>
  <si>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</si>
  <si>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</si>
  <si>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</si>
  <si>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</si>
  <si>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</si>
  <si>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</si>
  <si>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</si>
  <si>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</si>
  <si>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</si>
  <si>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</si>
  <si>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</si>
  <si>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</si>
  <si>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</si>
  <si>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</si>
  <si>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</si>
  <si>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</si>
  <si>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</si>
  <si>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</si>
  <si>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</si>
  <si>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</si>
  <si>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</si>
  <si>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</si>
  <si>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</si>
  <si>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</si>
  <si>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</si>
  <si>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</si>
  <si>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</si>
  <si>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</si>
  <si>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</si>
  <si>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</si>
  <si>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</si>
  <si>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</si>
  <si>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</si>
  <si>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</si>
  <si>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</si>
  <si>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</si>
  <si>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</si>
  <si>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</si>
  <si>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</si>
  <si>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</si>
  <si>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</si>
  <si>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</si>
  <si>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</si>
  <si>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</si>
  <si>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</si>
  <si>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</si>
  <si>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</si>
  <si>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</si>
  <si>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</si>
  <si>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</si>
  <si>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</si>
  <si>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</si>
  <si>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</si>
  <si>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</si>
  <si>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</si>
  <si>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</si>
  <si>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</si>
  <si>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</si>
  <si>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</si>
  <si>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</si>
  <si>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</si>
  <si>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</si>
  <si>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</si>
  <si>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</si>
  <si>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</si>
  <si>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</si>
  <si>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</si>
  <si>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</si>
  <si>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</si>
  <si>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</si>
  <si>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</si>
  <si>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</si>
  <si>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</si>
  <si>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</si>
  <si>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</si>
  <si>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</si>
  <si>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</si>
  <si>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</si>
  <si>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</si>
  <si>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</si>
  <si>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</si>
  <si>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</si>
  <si>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</si>
  <si>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</si>
  <si>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</si>
  <si>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</si>
  <si>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</si>
  <si>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</si>
  <si>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</si>
  <si>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</si>
  <si>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</si>
  <si>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</si>
  <si>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</si>
  <si>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</si>
  <si>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</si>
  <si>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</si>
  <si>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</si>
  <si>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</si>
  <si>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</si>
  <si>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</si>
  <si>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</si>
  <si>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</si>
  <si>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</si>
  <si>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</si>
  <si>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</si>
  <si>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</si>
  <si>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</si>
  <si>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</si>
  <si>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</si>
  <si>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</si>
  <si>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</si>
  <si>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</si>
  <si>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</si>
  <si>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</si>
  <si>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</si>
  <si>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</si>
  <si>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</si>
  <si>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</si>
  <si>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</si>
  <si>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</si>
  <si>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</si>
  <si>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</si>
  <si>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</si>
  <si>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</si>
  <si>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</si>
  <si>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</si>
  <si>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</si>
  <si>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</si>
  <si>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</si>
  <si>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</si>
  <si>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</si>
  <si>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</si>
  <si>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</si>
  <si>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</si>
  <si>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</si>
  <si>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</si>
  <si>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</si>
  <si>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</si>
  <si>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</si>
  <si>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</si>
  <si>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</si>
  <si>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</si>
  <si>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</si>
  <si>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</si>
  <si>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</si>
  <si>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</si>
  <si>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</si>
  <si>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</si>
  <si>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</si>
  <si>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</si>
  <si>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</si>
  <si>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</si>
  <si>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</si>
  <si>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</si>
  <si>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</si>
  <si>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</si>
  <si>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</si>
  <si>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</si>
  <si>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</si>
  <si>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</si>
  <si>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</si>
  <si>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</si>
  <si>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</si>
  <si>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</si>
  <si>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</si>
  <si>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</si>
  <si>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</si>
  <si>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</si>
  <si>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</si>
  <si>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</si>
  <si>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</si>
  <si>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</si>
  <si>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</si>
  <si>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</si>
  <si>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</si>
  <si>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</si>
  <si>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</si>
  <si>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</si>
  <si>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</si>
  <si>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</si>
  <si>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</si>
  <si>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</si>
  <si>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</si>
  <si>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</si>
  <si>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</si>
  <si>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</si>
  <si>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</si>
  <si>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</si>
  <si>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</si>
  <si>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</si>
  <si>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</si>
  <si>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</si>
  <si>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</si>
  <si>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</si>
  <si>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</si>
  <si>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</si>
  <si>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</si>
  <si>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</si>
  <si>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</si>
  <si>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</si>
  <si>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</si>
  <si>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</si>
  <si>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</si>
  <si>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</si>
  <si>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</si>
  <si>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</si>
  <si>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</si>
  <si>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</si>
  <si>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</si>
  <si>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</si>
  <si>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</si>
  <si>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</si>
  <si>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</si>
  <si>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</si>
  <si>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</si>
  <si>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</si>
  <si>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</si>
  <si>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</si>
  <si>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</si>
  <si>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</si>
  <si>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</si>
  <si>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</si>
  <si>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</si>
  <si>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</si>
  <si>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</si>
  <si>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</si>
  <si>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</si>
  <si>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</si>
  <si>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</si>
  <si>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</si>
  <si>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</si>
  <si>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</si>
  <si>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</si>
  <si>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</si>
  <si>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</si>
  <si>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</si>
  <si>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</si>
  <si>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</si>
  <si>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</si>
  <si>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</si>
  <si>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</si>
  <si>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</si>
  <si>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</si>
  <si>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</si>
  <si>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</si>
  <si>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</si>
  <si>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</si>
  <si>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</si>
  <si>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</si>
  <si>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</si>
  <si>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</si>
  <si>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</si>
  <si>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</si>
  <si>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</si>
  <si>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</si>
  <si>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</si>
  <si>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</si>
  <si>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</si>
  <si>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</si>
  <si>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</si>
  <si>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</si>
  <si>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</si>
  <si>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</si>
  <si>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</si>
  <si>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</si>
  <si>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</si>
  <si>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</si>
  <si>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</si>
  <si>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</si>
  <si>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</si>
  <si>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</si>
  <si>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</si>
  <si>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</si>
  <si>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</si>
  <si>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</si>
  <si>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</si>
  <si>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</si>
  <si>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</si>
  <si>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</si>
  <si>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</si>
  <si>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</si>
  <si>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</si>
  <si>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</si>
  <si>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</si>
  <si>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</si>
  <si>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</si>
  <si>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</si>
  <si>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</si>
  <si>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</si>
  <si>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</si>
  <si>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</si>
  <si>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</si>
  <si>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</si>
  <si>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</si>
  <si>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</si>
  <si>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</si>
  <si>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</si>
  <si>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</si>
  <si>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</si>
  <si>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</si>
  <si>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</si>
  <si>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</si>
  <si>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</si>
  <si>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</si>
  <si>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</si>
  <si>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</si>
  <si>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</si>
  <si>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</si>
  <si>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</si>
  <si>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</si>
  <si>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</si>
  <si>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</si>
  <si>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</si>
  <si>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</si>
  <si>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</si>
  <si>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</si>
  <si>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</si>
  <si>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</si>
  <si>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</si>
  <si>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</si>
  <si>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</si>
  <si>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</si>
  <si>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</si>
  <si>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</si>
  <si>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</si>
  <si>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</si>
  <si>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</si>
  <si>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</si>
  <si>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</si>
  <si>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</si>
  <si>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</si>
  <si>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</si>
  <si>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</si>
  <si>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</si>
  <si>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</si>
  <si>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</si>
  <si>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</si>
  <si>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</si>
  <si>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</si>
  <si>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</si>
  <si>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</si>
  <si>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</si>
  <si>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</si>
  <si>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</si>
  <si>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</si>
  <si>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</si>
  <si>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</si>
  <si>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</si>
  <si>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</si>
  <si>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</si>
  <si>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</si>
  <si>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</si>
  <si>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</si>
  <si>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</si>
  <si>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</si>
  <si>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</si>
  <si>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</si>
  <si>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</si>
  <si>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</si>
  <si>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</si>
  <si>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</si>
  <si>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</si>
  <si>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</si>
  <si>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</si>
  <si>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</si>
  <si>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</si>
  <si>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</si>
  <si>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</si>
  <si>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</si>
  <si>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</si>
  <si>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</si>
  <si>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</si>
  <si>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</si>
  <si>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</si>
  <si>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</si>
  <si>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</si>
  <si>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</si>
  <si>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</si>
  <si>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</si>
  <si>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</si>
  <si>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</si>
  <si>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</si>
  <si>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</si>
  <si>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</si>
  <si>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</si>
  <si>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</si>
  <si>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</si>
  <si>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</si>
  <si>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</si>
  <si>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</si>
  <si>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</si>
  <si>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</si>
  <si>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</si>
  <si>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</si>
  <si>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</si>
  <si>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</si>
  <si>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</si>
  <si>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</si>
  <si>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</si>
  <si>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</si>
  <si>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</si>
  <si>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</si>
  <si>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</si>
  <si>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</si>
  <si>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</si>
  <si>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</si>
  <si>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</si>
  <si>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</si>
  <si>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</si>
  <si>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</si>
  <si>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</si>
  <si>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</si>
  <si>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</si>
  <si>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</si>
  <si>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</si>
  <si>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</si>
  <si>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</si>
  <si>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</si>
  <si>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</si>
  <si>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</si>
  <si>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</si>
  <si>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</si>
  <si>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</si>
  <si>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</si>
  <si>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</si>
  <si>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</si>
  <si>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</si>
  <si>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</si>
  <si>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</si>
  <si>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</si>
  <si>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</si>
  <si>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</si>
  <si>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</si>
  <si>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</si>
  <si>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</si>
  <si>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</si>
  <si>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</si>
  <si>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</si>
  <si>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</si>
  <si>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</si>
  <si>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</si>
  <si>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</si>
  <si>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</si>
  <si>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</si>
  <si>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</si>
  <si>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</si>
  <si>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</si>
  <si>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</si>
  <si>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</si>
  <si>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</si>
  <si>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</si>
  <si>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</si>
  <si>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</si>
  <si>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</si>
  <si>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</si>
  <si>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</si>
  <si>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</si>
  <si>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</si>
  <si>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</si>
  <si>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</si>
  <si>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</si>
  <si>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</si>
  <si>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</si>
  <si>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</si>
  <si>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</si>
  <si>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</si>
  <si>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</si>
  <si>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</si>
  <si>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</si>
  <si>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</si>
  <si>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</si>
  <si>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</si>
  <si>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</si>
  <si>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</si>
  <si>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</si>
  <si>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</si>
  <si>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</si>
  <si>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</si>
  <si>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</si>
  <si>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</si>
  <si>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</si>
  <si>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</si>
  <si>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</si>
  <si>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</si>
  <si>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</si>
  <si>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</si>
  <si>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</si>
  <si>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</si>
  <si>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</si>
  <si>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</si>
  <si>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</si>
  <si>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</si>
  <si>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</si>
  <si>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</si>
  <si>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</si>
  <si>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</si>
  <si>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</si>
  <si>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</si>
  <si>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</si>
  <si>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</si>
  <si>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</si>
  <si>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</si>
  <si>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</si>
  <si>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</si>
  <si>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</si>
  <si>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</si>
  <si>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</si>
  <si>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</si>
  <si>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</si>
  <si>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</si>
  <si>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</si>
  <si>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</si>
  <si>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</si>
  <si>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</si>
  <si>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</si>
  <si>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</si>
  <si>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</si>
  <si>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</si>
  <si>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</si>
  <si>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</si>
  <si>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</si>
  <si>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</si>
  <si>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</si>
  <si>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</si>
  <si>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</si>
  <si>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</si>
  <si>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</si>
  <si>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</si>
  <si>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</si>
  <si>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</si>
  <si>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</si>
  <si>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</si>
  <si>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</si>
  <si>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</si>
  <si>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</si>
  <si>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</si>
  <si>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</si>
  <si>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</si>
  <si>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</si>
  <si>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</si>
  <si>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</si>
  <si>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</si>
  <si>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</si>
  <si>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</si>
  <si>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</si>
  <si>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</si>
  <si>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</si>
  <si>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</si>
  <si>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</si>
  <si>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</si>
  <si>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</si>
  <si>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</si>
  <si>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</si>
  <si>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</si>
  <si>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</si>
  <si>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</si>
  <si>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</si>
  <si>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</si>
  <si>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</si>
  <si>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</si>
  <si>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</si>
  <si>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</si>
  <si>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</si>
  <si>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</si>
  <si>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</si>
  <si>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</si>
  <si>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</si>
  <si>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</si>
  <si>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</si>
  <si>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</si>
  <si>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</si>
  <si>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</si>
  <si>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</si>
  <si>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</si>
  <si>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</si>
  <si>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</si>
  <si>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</si>
  <si>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</si>
  <si>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</si>
  <si>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</si>
  <si>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</si>
  <si>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</si>
  <si>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</si>
  <si>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</si>
  <si>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</si>
  <si>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</si>
  <si>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</si>
  <si>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</si>
  <si>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</si>
  <si>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</si>
  <si>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</si>
  <si>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</si>
  <si>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</si>
  <si>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</si>
  <si>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</si>
  <si>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</si>
  <si>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</si>
  <si>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</si>
  <si>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</si>
  <si>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</si>
  <si>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</si>
  <si>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</si>
  <si>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</si>
  <si>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</si>
  <si>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</si>
  <si>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</si>
  <si>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</si>
  <si>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</si>
  <si>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</si>
  <si>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</si>
  <si>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</si>
  <si>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</si>
  <si>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</si>
  <si>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</si>
  <si>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</si>
  <si>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</si>
  <si>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</si>
  <si>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</si>
  <si>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</si>
  <si>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</si>
  <si>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</si>
  <si>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</si>
  <si>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</si>
  <si>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</si>
  <si>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</si>
  <si>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</si>
  <si>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</si>
  <si>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</si>
  <si>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</si>
  <si>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</si>
  <si>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</si>
  <si>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</si>
  <si>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</si>
  <si>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</si>
  <si>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</si>
  <si>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</si>
  <si>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</si>
  <si>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</si>
  <si>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</si>
  <si>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</si>
  <si>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</si>
  <si>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</si>
  <si>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</si>
  <si>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</si>
  <si>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</si>
  <si>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</si>
  <si>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</si>
  <si>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</si>
  <si>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</si>
  <si>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</si>
  <si>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</si>
  <si>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</si>
  <si>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</si>
  <si>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</si>
  <si>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</si>
  <si>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</si>
  <si>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</si>
  <si>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</si>
  <si>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</si>
  <si>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</si>
  <si>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</si>
  <si>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</si>
  <si>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</si>
  <si>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</si>
  <si>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</si>
  <si>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</si>
  <si>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</si>
  <si>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</si>
  <si>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</si>
  <si>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</si>
  <si>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</si>
  <si>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</si>
  <si>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</si>
  <si>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</si>
  <si>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</si>
  <si>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</si>
  <si>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</si>
  <si>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</si>
  <si>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</si>
  <si>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</si>
  <si>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</si>
  <si>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</si>
  <si>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</si>
  <si>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</si>
  <si>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</si>
  <si>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</si>
  <si>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</si>
  <si>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</si>
  <si>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</si>
  <si>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</si>
  <si>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</si>
  <si>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</si>
  <si>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</si>
  <si>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</si>
  <si>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</si>
  <si>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</si>
  <si>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</si>
  <si>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</si>
  <si>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</si>
  <si>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</si>
  <si>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</si>
  <si>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</si>
  <si>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</si>
  <si>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</si>
  <si>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</si>
  <si>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</si>
  <si>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</si>
  <si>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</si>
  <si>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</si>
  <si>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</si>
  <si>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</si>
  <si>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</si>
  <si>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</si>
  <si>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</si>
  <si>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</si>
  <si>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</si>
  <si>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</si>
  <si>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</si>
  <si>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</si>
  <si>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</si>
  <si>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</si>
  <si>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</si>
  <si>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</si>
  <si>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</si>
  <si>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</si>
  <si>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</si>
  <si>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</si>
  <si>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</si>
  <si>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</si>
  <si>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</si>
  <si>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</si>
  <si>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</si>
  <si>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</si>
  <si>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</si>
  <si>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</si>
  <si>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</si>
  <si>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</si>
  <si>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</si>
  <si>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</si>
  <si>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</si>
  <si>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</si>
  <si>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</si>
  <si>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</si>
  <si>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</si>
  <si>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</si>
  <si>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</si>
  <si>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</si>
  <si>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</si>
  <si>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</si>
  <si>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</si>
  <si>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</si>
  <si>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</si>
  <si>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</si>
  <si>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</si>
  <si>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</si>
  <si>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</si>
  <si>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</si>
  <si>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</si>
  <si>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</si>
  <si>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</si>
  <si>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</si>
  <si>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</si>
  <si>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</si>
  <si>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</si>
  <si>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</si>
  <si>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</si>
  <si>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</si>
  <si>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</si>
  <si>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</si>
  <si>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</si>
  <si>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</si>
  <si>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</si>
  <si>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</si>
  <si>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</si>
  <si>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</si>
  <si>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</si>
  <si>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</si>
  <si>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</si>
  <si>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</si>
  <si>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</si>
  <si>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</si>
  <si>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</si>
  <si>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</si>
  <si>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</si>
  <si>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</si>
  <si>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</si>
  <si>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</si>
  <si>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</si>
  <si>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</si>
  <si>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</si>
  <si>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</si>
  <si>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</si>
  <si>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</si>
  <si>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</si>
  <si>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</si>
  <si>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</si>
  <si>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</si>
  <si>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</si>
  <si>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</si>
  <si>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</si>
  <si>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</si>
  <si>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</si>
  <si>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</si>
  <si>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</si>
  <si>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</si>
  <si>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</si>
  <si>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</si>
  <si>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</si>
  <si>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</si>
  <si>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</si>
  <si>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</si>
  <si>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</si>
  <si>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</si>
  <si>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</si>
  <si>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</si>
  <si>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</si>
  <si>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</si>
  <si>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</si>
  <si>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</si>
  <si>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</si>
  <si>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</si>
  <si>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</si>
  <si>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</si>
  <si>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</si>
  <si>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</si>
  <si>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</si>
  <si>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</si>
  <si>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</si>
  <si>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</si>
  <si>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</si>
  <si>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</si>
  <si>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</si>
  <si>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</si>
  <si>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</si>
  <si>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</si>
  <si>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</si>
  <si>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</si>
  <si>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</si>
  <si>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</si>
  <si>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</si>
  <si>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</si>
  <si>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</si>
  <si>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</si>
  <si>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</si>
  <si>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</si>
  <si>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</si>
  <si>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</si>
  <si>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</si>
  <si>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</si>
  <si>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</si>
  <si>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</si>
  <si>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</si>
  <si>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</si>
  <si>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</si>
  <si>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</si>
  <si>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</si>
  <si>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</si>
  <si>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</si>
  <si>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</si>
  <si>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</si>
  <si>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</si>
  <si>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</si>
  <si>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</si>
  <si>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</si>
  <si>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</si>
  <si>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</si>
  <si>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</si>
  <si>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</si>
  <si>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</si>
  <si>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</si>
  <si>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</si>
  <si>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</si>
  <si>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</si>
  <si>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</si>
  <si>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</si>
  <si>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</si>
  <si>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</si>
  <si>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</si>
  <si>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</si>
  <si>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</si>
  <si>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</si>
  <si>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</si>
  <si>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</si>
  <si>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</si>
  <si>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</si>
  <si>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</si>
  <si>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</si>
  <si>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</si>
  <si>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</si>
  <si>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</si>
  <si>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</si>
  <si>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</si>
  <si>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</si>
  <si>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</si>
  <si>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</si>
  <si>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</si>
  <si>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</si>
  <si>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</si>
  <si>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</si>
  <si>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</si>
  <si>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</si>
  <si>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</si>
  <si>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</si>
  <si>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</si>
  <si>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</si>
  <si>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</si>
  <si>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</si>
  <si>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</si>
  <si>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</si>
  <si>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</si>
  <si>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</si>
  <si>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</si>
  <si>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</si>
  <si>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</si>
  <si>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</si>
  <si>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</si>
  <si>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</si>
  <si>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</si>
  <si>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</si>
  <si>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</si>
  <si>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</si>
  <si>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</si>
  <si>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</si>
  <si>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</si>
  <si>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</si>
  <si>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</si>
  <si>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</si>
  <si>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</si>
  <si>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</si>
  <si>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</si>
  <si>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</si>
  <si>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</si>
  <si>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</si>
  <si>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</si>
  <si>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</si>
  <si>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</si>
  <si>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</si>
  <si>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</si>
  <si>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</si>
  <si>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</si>
  <si>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</si>
  <si>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</si>
  <si>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</si>
  <si>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</si>
  <si>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</si>
  <si>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</si>
  <si>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</si>
  <si>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</si>
  <si>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</si>
  <si>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</si>
  <si>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</si>
  <si>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</si>
  <si>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</si>
  <si>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</si>
  <si>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</si>
  <si>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</si>
  <si>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</si>
  <si>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</si>
  <si>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</si>
  <si>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</si>
  <si>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</si>
  <si>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</si>
  <si>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</si>
  <si>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</si>
  <si>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</si>
  <si>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</si>
  <si>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</si>
  <si>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</si>
  <si>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</si>
  <si>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</si>
  <si>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</si>
  <si>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</si>
  <si>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</si>
  <si>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</si>
  <si>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</si>
  <si>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</si>
  <si>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</si>
  <si>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</si>
  <si>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</si>
  <si>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</si>
  <si>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</si>
  <si>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</si>
  <si>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</si>
  <si>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</si>
  <si>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</si>
  <si>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</si>
  <si>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</si>
  <si>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</si>
  <si>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</si>
  <si>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</si>
  <si>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</si>
  <si>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</si>
  <si>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</si>
  <si>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</si>
  <si>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</si>
  <si>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</si>
  <si>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</si>
  <si>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</si>
  <si>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</si>
  <si>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</si>
  <si>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</si>
  <si>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</si>
  <si>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</si>
  <si>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</si>
  <si>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</si>
  <si>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</si>
  <si>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</si>
  <si>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</si>
  <si>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</si>
  <si>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</si>
  <si>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</si>
  <si>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</si>
  <si>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</si>
  <si>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</si>
  <si>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</si>
  <si>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</si>
  <si>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</si>
  <si>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</si>
  <si>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</si>
  <si>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</si>
  <si>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</si>
  <si>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</si>
  <si>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</si>
  <si>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</si>
  <si>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</si>
  <si>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</si>
  <si>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</si>
  <si>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</si>
  <si>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</si>
  <si>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</si>
  <si>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</si>
  <si>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</si>
  <si>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</si>
  <si>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</si>
  <si>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</si>
  <si>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</si>
  <si>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</si>
  <si>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</si>
  <si>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</si>
  <si>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</si>
  <si>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</si>
  <si>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</si>
  <si>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</si>
  <si>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</si>
  <si>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</si>
  <si>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</si>
  <si>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</si>
  <si>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</si>
  <si>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</si>
  <si>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</si>
  <si>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</si>
  <si>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</si>
  <si>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</si>
  <si>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</si>
  <si>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</si>
  <si>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</si>
  <si>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</si>
  <si>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</si>
  <si>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</si>
  <si>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</si>
  <si>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</si>
  <si>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</si>
  <si>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</si>
  <si>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</si>
  <si>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</si>
  <si>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</si>
  <si>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</si>
  <si>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</si>
  <si>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</si>
  <si>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</si>
  <si>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</si>
  <si>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</si>
  <si>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</si>
  <si>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</si>
  <si>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</si>
  <si>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</si>
  <si>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</si>
  <si>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</si>
  <si>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</si>
  <si>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</si>
  <si>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</si>
  <si>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</si>
  <si>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</si>
  <si>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</si>
  <si>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</si>
  <si>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</si>
  <si>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</si>
  <si>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</si>
  <si>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</si>
  <si>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</si>
  <si>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</si>
  <si>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</si>
  <si>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</si>
  <si>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</si>
  <si>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</si>
  <si>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</si>
  <si>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</si>
  <si>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</si>
  <si>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</si>
  <si>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</si>
  <si>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</si>
  <si>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</si>
  <si>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</si>
  <si>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</si>
  <si>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</si>
  <si>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</si>
  <si>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</si>
  <si>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</si>
  <si>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</si>
  <si>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</si>
  <si>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</si>
  <si>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</si>
  <si>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</si>
  <si>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</si>
  <si>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</si>
  <si>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</si>
  <si>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</si>
  <si>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</si>
  <si>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</si>
  <si>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</si>
  <si>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</si>
  <si>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</si>
  <si>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</si>
  <si>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</si>
  <si>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</si>
  <si>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</si>
  <si>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</si>
  <si>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</si>
  <si>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</si>
  <si>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</si>
  <si>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</si>
  <si>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</si>
  <si>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</si>
  <si>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</si>
  <si>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</si>
  <si>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</si>
  <si>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</si>
  <si>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</si>
  <si>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</si>
  <si>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</si>
  <si>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</si>
  <si>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</si>
  <si>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</si>
  <si>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</si>
  <si>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</si>
  <si>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</si>
  <si>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</si>
  <si>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</si>
  <si>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</si>
  <si>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</si>
  <si>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</si>
  <si>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</si>
  <si>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</si>
  <si>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</si>
  <si>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</si>
  <si>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</si>
  <si>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</si>
  <si>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</si>
  <si>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</si>
  <si>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</si>
  <si>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</si>
  <si>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</si>
  <si>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</si>
  <si>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</si>
  <si>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</si>
  <si>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</si>
  <si>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</si>
  <si>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</si>
  <si>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</si>
  <si>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</si>
  <si>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</si>
  <si>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</si>
  <si>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</si>
  <si>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</si>
  <si>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</si>
  <si>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</si>
  <si>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</si>
  <si>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</si>
  <si>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</si>
  <si>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</si>
  <si>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</si>
  <si>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</si>
  <si>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</si>
  <si>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</si>
  <si>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</si>
  <si>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</si>
  <si>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</si>
  <si>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</si>
  <si>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</si>
  <si>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</si>
  <si>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</si>
  <si>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</si>
  <si>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</si>
  <si>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</si>
  <si>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</si>
  <si>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</si>
  <si>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</si>
  <si>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</si>
  <si>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</si>
  <si>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</si>
  <si>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</si>
  <si>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</si>
  <si>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</si>
  <si>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</si>
  <si>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</si>
  <si>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</si>
  <si>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</si>
  <si>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</si>
  <si>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</si>
  <si>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</si>
  <si>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</si>
  <si>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</si>
  <si>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</si>
  <si>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</si>
  <si>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</si>
  <si>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</si>
  <si>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</si>
  <si>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</si>
  <si>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</si>
  <si>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</si>
  <si>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</si>
  <si>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</si>
  <si>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</si>
  <si>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</si>
  <si>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</si>
  <si>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</si>
  <si>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</si>
  <si>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</si>
  <si>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</si>
  <si>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</si>
  <si>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</si>
  <si>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</si>
  <si>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</si>
  <si>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</si>
  <si>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</si>
  <si>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</si>
  <si>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</si>
  <si>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</si>
  <si>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</si>
  <si>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</si>
  <si>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</si>
  <si>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</si>
  <si>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</si>
  <si>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</si>
  <si>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</si>
  <si>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</si>
  <si>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</si>
  <si>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</si>
  <si>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</si>
  <si>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</si>
  <si>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</si>
  <si>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</si>
  <si>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</si>
  <si>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</si>
  <si>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</si>
  <si>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</si>
  <si>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</si>
  <si>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</si>
  <si>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</si>
  <si>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</si>
  <si>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</si>
  <si>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</si>
  <si>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</si>
  <si>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</si>
  <si>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</si>
  <si>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</si>
  <si>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</si>
  <si>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</si>
  <si>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</si>
  <si>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</si>
  <si>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</si>
  <si>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</si>
  <si>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</si>
  <si>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</si>
  <si>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</si>
  <si>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</si>
  <si>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</si>
  <si>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</si>
  <si>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</si>
  <si>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</si>
  <si>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</si>
  <si>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</si>
  <si>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</si>
  <si>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</si>
  <si>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</si>
  <si>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</si>
  <si>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</si>
  <si>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</si>
  <si>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</si>
  <si>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</si>
  <si>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</si>
  <si>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</si>
  <si>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</si>
  <si>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</si>
  <si>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</si>
  <si>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</si>
  <si>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</si>
  <si>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</si>
  <si>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</si>
  <si>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</si>
  <si>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</si>
  <si>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</si>
  <si>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</si>
  <si>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</si>
  <si>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</si>
  <si>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</si>
  <si>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</si>
  <si>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</si>
  <si>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</si>
  <si>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</si>
  <si>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</si>
  <si>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</si>
  <si>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</si>
  <si>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</si>
  <si>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</si>
  <si>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</si>
  <si>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</si>
  <si>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</si>
  <si>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</si>
  <si>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</si>
  <si>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</si>
  <si>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</si>
  <si>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</si>
  <si>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</si>
  <si>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</si>
  <si>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</si>
  <si>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</si>
  <si>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</si>
  <si>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</si>
  <si>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</si>
  <si>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</si>
  <si>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</si>
  <si>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</si>
  <si>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</si>
  <si>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</si>
  <si>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</si>
  <si>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</si>
  <si>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</si>
  <si>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</si>
  <si>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</si>
  <si>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</si>
  <si>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</si>
  <si>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</si>
  <si>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</si>
  <si>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</si>
  <si>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</si>
  <si>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</si>
  <si>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</si>
  <si>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</si>
  <si>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</si>
  <si>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</si>
  <si>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</si>
  <si>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</si>
  <si>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</si>
  <si>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</si>
  <si>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</si>
  <si>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</si>
  <si>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</si>
  <si>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</si>
  <si>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</si>
  <si>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</si>
  <si>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</si>
  <si>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</si>
  <si>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</si>
  <si>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</si>
  <si>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</si>
  <si>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</si>
  <si>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</si>
  <si>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</si>
  <si>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</si>
  <si>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</si>
  <si>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</si>
  <si>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</si>
  <si>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</si>
  <si>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</si>
  <si>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</si>
  <si>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</si>
  <si>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</si>
  <si>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</si>
  <si>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</si>
  <si>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</si>
  <si>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</si>
  <si>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</si>
  <si>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</si>
  <si>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</si>
  <si>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</si>
  <si>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</si>
  <si>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</si>
  <si>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</si>
  <si>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</si>
  <si>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</si>
  <si>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</si>
  <si>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</si>
  <si>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</si>
  <si>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</si>
  <si>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</si>
  <si>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</si>
  <si>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</si>
  <si>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</si>
  <si>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</si>
  <si>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</si>
  <si>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</si>
  <si>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</si>
  <si>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</si>
  <si>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</si>
  <si>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</si>
  <si>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</si>
  <si>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</si>
  <si>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</si>
  <si>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</si>
  <si>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</si>
  <si>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</si>
  <si>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</si>
  <si>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</si>
  <si>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</si>
  <si>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</si>
  <si>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</si>
  <si>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</si>
  <si>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</si>
  <si>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</si>
  <si>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</si>
  <si>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</si>
  <si>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</si>
  <si>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</si>
  <si>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</si>
  <si>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</si>
  <si>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</si>
  <si>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</si>
  <si>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</si>
  <si>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</si>
  <si>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</si>
  <si>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</si>
  <si>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</si>
  <si>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</si>
  <si>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</si>
  <si>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</si>
  <si>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</si>
  <si>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</si>
  <si>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</si>
  <si>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</si>
  <si>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</si>
  <si>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</si>
  <si>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</si>
  <si>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</si>
  <si>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</si>
  <si>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</si>
  <si>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</si>
  <si>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</si>
  <si>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</si>
  <si>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</si>
  <si>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</si>
  <si>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</si>
  <si>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</si>
  <si>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</si>
  <si>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</si>
  <si>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</si>
  <si>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</si>
  <si>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</si>
  <si>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</si>
  <si>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</si>
  <si>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</si>
  <si>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</si>
  <si>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</si>
  <si>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</si>
  <si>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</si>
  <si>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</si>
  <si>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</si>
  <si>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</si>
  <si>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</si>
  <si>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</si>
  <si>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</si>
  <si>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</si>
  <si>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</si>
  <si>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</si>
  <si>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</si>
  <si>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</si>
  <si>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</si>
  <si>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</si>
  <si>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</si>
  <si>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</si>
  <si>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</si>
  <si>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</si>
  <si>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</si>
  <si>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</si>
  <si>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</si>
  <si>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</si>
  <si>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</si>
  <si>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</si>
  <si>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</si>
  <si>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</si>
  <si>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</si>
  <si>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</si>
  <si>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</si>
  <si>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</si>
  <si>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</si>
  <si>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</si>
  <si>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</si>
  <si>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</si>
  <si>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</si>
  <si>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</si>
  <si>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</si>
  <si>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</si>
  <si>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</si>
  <si>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</si>
  <si>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</si>
  <si>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</si>
  <si>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</si>
  <si>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</si>
  <si>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</si>
  <si>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</si>
  <si>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</si>
  <si>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</si>
  <si>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</si>
  <si>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</si>
  <si>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</si>
  <si>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</si>
  <si>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</si>
  <si>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</si>
  <si>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</si>
  <si>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</si>
  <si>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</si>
  <si>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</si>
  <si>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</si>
  <si>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</si>
  <si>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</si>
  <si>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</si>
  <si>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</si>
  <si>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</si>
  <si>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</si>
  <si>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</si>
  <si>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</si>
  <si>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</si>
  <si>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</si>
  <si>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</si>
  <si>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</si>
  <si>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</si>
  <si>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</si>
  <si>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</si>
  <si>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</si>
  <si>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</si>
  <si>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</si>
  <si>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</si>
  <si>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</si>
  <si>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</si>
  <si>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</si>
  <si>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</si>
  <si>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</si>
  <si>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</si>
  <si>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</si>
  <si>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</si>
  <si>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</si>
  <si>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</si>
  <si>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</si>
  <si>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</si>
  <si>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</si>
  <si>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</si>
  <si>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</si>
  <si>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</si>
  <si>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</si>
  <si>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</si>
  <si>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</si>
  <si>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</si>
  <si>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</si>
  <si>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</si>
  <si>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</si>
  <si>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</si>
  <si>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</si>
  <si>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</si>
  <si>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</si>
  <si>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</si>
  <si>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</si>
  <si>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</si>
  <si>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</si>
  <si>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</si>
  <si>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</si>
  <si>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</si>
  <si>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</si>
  <si>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</si>
  <si>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</si>
  <si>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</si>
  <si>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</si>
  <si>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</si>
  <si>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</si>
  <si>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</si>
  <si>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</si>
  <si>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</si>
  <si>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</si>
  <si>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</si>
  <si>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</si>
  <si>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</si>
  <si>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</si>
  <si>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</si>
  <si>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</si>
  <si>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</si>
  <si>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</si>
  <si>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</si>
  <si>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</si>
  <si>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</si>
  <si>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</si>
  <si>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</si>
  <si>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</si>
  <si>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</si>
  <si>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</si>
  <si>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</si>
  <si>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</si>
  <si>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</si>
  <si>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</si>
  <si>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</si>
  <si>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</si>
  <si>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</si>
  <si>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</si>
  <si>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</si>
  <si>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</si>
  <si>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</si>
  <si>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</si>
  <si>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</si>
  <si>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</si>
  <si>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</si>
  <si>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</si>
  <si>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</si>
  <si>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</si>
  <si>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</si>
  <si>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</si>
  <si>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</si>
  <si>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</si>
  <si>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</si>
  <si>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</si>
  <si>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</si>
  <si>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</si>
  <si>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</si>
  <si>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</si>
  <si>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</si>
  <si>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</si>
  <si>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</si>
  <si>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</si>
  <si>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</si>
  <si>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</si>
  <si>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</si>
  <si>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</si>
  <si>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</si>
  <si>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</si>
  <si>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</si>
  <si>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</si>
  <si>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</si>
  <si>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</si>
  <si>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</si>
  <si>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</si>
  <si>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</si>
  <si>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</si>
  <si>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</si>
  <si>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</si>
  <si>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</si>
  <si>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</si>
  <si>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</si>
  <si>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</si>
  <si>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</si>
  <si>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</si>
  <si>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</si>
  <si>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</si>
  <si>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</si>
  <si>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</si>
  <si>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</si>
  <si>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</si>
  <si>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</si>
  <si>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</si>
  <si>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</si>
  <si>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</si>
  <si>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</si>
  <si>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</si>
  <si>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</si>
  <si>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</si>
  <si>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</si>
  <si>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</si>
  <si>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</si>
  <si>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</si>
  <si>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</si>
  <si>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</si>
  <si>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</si>
  <si>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</si>
  <si>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</si>
  <si>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</si>
  <si>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</si>
  <si>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</si>
  <si>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</si>
  <si>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</si>
  <si>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</si>
  <si>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</si>
  <si>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</si>
  <si>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</si>
  <si>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</si>
  <si>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</si>
  <si>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</si>
  <si>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</si>
  <si>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</si>
  <si>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</si>
  <si>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</si>
  <si>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</si>
  <si>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</si>
  <si>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</si>
  <si>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</si>
  <si>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</si>
  <si>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</si>
  <si>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</si>
  <si>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</si>
  <si>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</si>
  <si>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</si>
  <si>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</si>
  <si>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</si>
  <si>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</si>
  <si>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</si>
  <si>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</si>
  <si>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</si>
  <si>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</si>
  <si>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</si>
  <si>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</si>
  <si>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</si>
  <si>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</si>
  <si>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</si>
  <si>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</si>
  <si>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</si>
  <si>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</si>
  <si>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</si>
  <si>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</si>
  <si>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</si>
  <si>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</si>
  <si>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</si>
  <si>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</si>
  <si>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</si>
  <si>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</si>
  <si>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</si>
  <si>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</si>
  <si>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</si>
  <si>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</si>
  <si>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</si>
  <si>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</si>
  <si>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</si>
  <si>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</si>
  <si>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</si>
  <si>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</si>
  <si>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</si>
  <si>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</si>
  <si>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</si>
  <si>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</si>
  <si>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</si>
  <si>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</si>
  <si>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</si>
  <si>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</si>
  <si>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</si>
  <si>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</si>
  <si>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</si>
  <si>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</si>
  <si>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</si>
  <si>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</si>
  <si>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</si>
  <si>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</si>
  <si>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</si>
  <si>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</si>
  <si>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</si>
  <si>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</si>
  <si>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</si>
  <si>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</si>
  <si>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</si>
  <si>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</si>
  <si>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</si>
  <si>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</si>
  <si>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</si>
  <si>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</si>
  <si>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</si>
  <si>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</si>
  <si>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</si>
  <si>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</si>
  <si>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</si>
  <si>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</si>
  <si>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</si>
  <si>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</si>
  <si>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</si>
  <si>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</si>
  <si>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</si>
  <si>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</si>
  <si>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</si>
  <si>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</si>
  <si>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</si>
  <si>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</si>
  <si>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</si>
  <si>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</si>
  <si>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</si>
  <si>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</si>
  <si>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</si>
  <si>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</si>
  <si>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</si>
  <si>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</si>
  <si>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</si>
  <si>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</si>
  <si>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</si>
  <si>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</si>
  <si>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</si>
  <si>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</si>
  <si>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</si>
  <si>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</si>
  <si>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</si>
  <si>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</si>
  <si>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</si>
  <si>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</si>
  <si>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</si>
  <si>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</si>
  <si>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</si>
  <si>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</si>
  <si>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</si>
  <si>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</si>
  <si>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</si>
  <si>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</si>
  <si>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</si>
  <si>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</si>
  <si>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</si>
  <si>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</si>
  <si>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</si>
  <si>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</si>
  <si>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</si>
  <si>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</si>
  <si>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</si>
  <si>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</si>
  <si>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</si>
  <si>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</si>
  <si>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</si>
  <si>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</si>
  <si>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</si>
  <si>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</si>
  <si>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</si>
  <si>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</si>
  <si>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</si>
  <si>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</si>
  <si>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</si>
  <si>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</si>
  <si>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</si>
  <si>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</si>
  <si>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</si>
  <si>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</si>
  <si>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</si>
  <si>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</si>
  <si>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</si>
  <si>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</si>
  <si>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</si>
  <si>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</si>
  <si>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</si>
  <si>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</si>
  <si>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</si>
  <si>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</si>
  <si>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</si>
  <si>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</si>
  <si>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</si>
  <si>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</si>
  <si>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</si>
  <si>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</si>
  <si>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</si>
  <si>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</si>
  <si>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</si>
  <si>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</si>
  <si>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</si>
  <si>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</si>
  <si>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</si>
  <si>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</si>
  <si>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</si>
  <si>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</si>
  <si>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</si>
  <si>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</si>
  <si>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</si>
  <si>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</si>
  <si>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</si>
  <si>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</si>
  <si>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</si>
  <si>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</si>
  <si>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</si>
  <si>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</si>
  <si>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</si>
  <si>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</si>
  <si>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</si>
  <si>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</si>
  <si>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</si>
  <si>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</si>
  <si>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</si>
  <si>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</si>
  <si>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</si>
  <si>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</si>
  <si>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</si>
  <si>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</si>
  <si>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</si>
  <si>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</si>
  <si>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</si>
  <si>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</si>
  <si>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</si>
  <si>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</si>
  <si>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</si>
  <si>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</si>
  <si>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</si>
  <si>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</si>
  <si>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</si>
  <si>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</si>
  <si>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</si>
  <si>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</si>
  <si>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</si>
  <si>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</si>
  <si>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</si>
  <si>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</si>
  <si>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</si>
  <si>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</si>
  <si>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</si>
  <si>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</si>
  <si>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</si>
  <si>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</si>
  <si>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</si>
  <si>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</si>
  <si>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</si>
  <si>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</si>
  <si>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</si>
  <si>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</si>
  <si>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</si>
  <si>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</si>
  <si>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</si>
  <si>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</si>
  <si>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</si>
  <si>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</si>
  <si>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</si>
  <si>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</si>
  <si>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</si>
  <si>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</si>
  <si>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</si>
  <si>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</si>
  <si>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</si>
  <si>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</si>
  <si>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</si>
  <si>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</si>
  <si>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</si>
  <si>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</si>
  <si>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</si>
  <si>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</si>
  <si>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</si>
  <si>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</si>
  <si>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</si>
  <si>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</si>
  <si>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</si>
  <si>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</si>
  <si>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</si>
  <si>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</si>
  <si>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</si>
  <si>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</si>
  <si>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</si>
  <si>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</si>
  <si>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</si>
  <si>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</si>
  <si>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</si>
  <si>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</si>
  <si>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</si>
  <si>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</si>
  <si>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</si>
  <si>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</si>
  <si>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</si>
  <si>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</si>
  <si>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</si>
  <si>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</si>
  <si>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</si>
  <si>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</si>
  <si>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</si>
  <si>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</si>
  <si>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</si>
  <si>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</si>
  <si>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</si>
  <si>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</si>
  <si>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</si>
  <si>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</si>
  <si>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</si>
  <si>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</si>
  <si>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</si>
  <si>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</si>
  <si>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</si>
  <si>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</si>
  <si>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</si>
  <si>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</si>
  <si>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</si>
  <si>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</si>
  <si>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</si>
  <si>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</si>
  <si>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</si>
  <si>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</si>
  <si>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</si>
  <si>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</si>
  <si>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</si>
  <si>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</si>
  <si>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</si>
  <si>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</si>
  <si>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</si>
  <si>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</si>
  <si>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</si>
  <si>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</si>
  <si>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</si>
  <si>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</si>
  <si>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</si>
  <si>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</si>
  <si>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</si>
  <si>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</si>
  <si>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</si>
  <si>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</si>
  <si>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</si>
  <si>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</si>
  <si>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</si>
  <si>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</si>
  <si>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</si>
  <si>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</si>
  <si>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</si>
  <si>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</si>
  <si>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</si>
  <si>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</si>
  <si>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</si>
  <si>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</si>
  <si>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</si>
  <si>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</si>
  <si>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</si>
  <si>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</si>
  <si>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</si>
  <si>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</si>
  <si>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</si>
  <si>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</si>
  <si>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</si>
  <si>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</si>
  <si>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</si>
  <si>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</si>
  <si>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</si>
  <si>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</si>
  <si>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</si>
  <si>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</si>
  <si>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</si>
  <si>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</si>
  <si>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</si>
  <si>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</si>
  <si>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</si>
  <si>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</si>
  <si>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</si>
  <si>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</si>
  <si>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</si>
  <si>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</si>
  <si>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</si>
  <si>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</si>
  <si>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</si>
  <si>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</si>
  <si>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</si>
  <si>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</si>
  <si>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</si>
  <si>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</si>
  <si>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</si>
  <si>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</si>
  <si>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</si>
  <si>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</si>
  <si>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</si>
  <si>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</si>
  <si>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</si>
  <si>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</si>
  <si>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</si>
  <si>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</si>
  <si>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</si>
  <si>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</si>
  <si>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</si>
  <si>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</si>
  <si>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</si>
  <si>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</si>
  <si>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</si>
  <si>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</si>
  <si>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</si>
  <si>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</si>
  <si>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</si>
  <si>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</si>
  <si>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</si>
  <si>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</si>
  <si>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</si>
  <si>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</si>
  <si>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</si>
  <si>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</si>
  <si>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</si>
  <si>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</si>
  <si>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</si>
  <si>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</si>
  <si>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</si>
  <si>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</si>
  <si>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</si>
  <si>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</si>
  <si>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</si>
  <si>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</si>
  <si>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</si>
  <si>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</si>
  <si>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</si>
  <si>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</si>
  <si>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</si>
  <si>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</si>
  <si>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</si>
  <si>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</si>
  <si>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</si>
  <si>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</si>
  <si>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</si>
  <si>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</si>
  <si>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</si>
  <si>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</si>
  <si>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</si>
  <si>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</si>
  <si>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</si>
  <si>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</si>
  <si>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</si>
  <si>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</si>
  <si>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</si>
  <si>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</si>
  <si>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</si>
  <si>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</si>
  <si>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</si>
  <si>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</si>
  <si>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</si>
  <si>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</si>
  <si>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</si>
  <si>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</si>
  <si>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</si>
  <si>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</si>
  <si>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</si>
  <si>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</si>
  <si>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</si>
  <si>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</si>
  <si>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</si>
  <si>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</si>
  <si>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</si>
  <si>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</si>
  <si>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</si>
  <si>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</si>
  <si>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</si>
  <si>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</si>
  <si>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</si>
  <si>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</si>
  <si>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</si>
  <si>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</si>
  <si>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</si>
  <si>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</si>
  <si>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</si>
  <si>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</si>
  <si>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</si>
  <si>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</si>
  <si>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</si>
  <si>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</si>
  <si>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</si>
  <si>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</si>
  <si>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</si>
  <si>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</si>
  <si>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</si>
  <si>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</si>
  <si>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</si>
  <si>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</si>
  <si>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</si>
  <si>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</si>
  <si>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</si>
  <si>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</si>
  <si>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</si>
  <si>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</si>
  <si>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</si>
  <si>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</si>
  <si>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</si>
  <si>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</si>
  <si>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</si>
  <si>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</si>
  <si>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</si>
  <si>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</si>
  <si>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</si>
  <si>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</si>
  <si>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</si>
  <si>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</si>
  <si>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</si>
  <si>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</si>
  <si>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</si>
  <si>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</si>
  <si>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</si>
  <si>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</si>
  <si>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</si>
  <si>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</si>
  <si>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</si>
  <si>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</si>
  <si>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</si>
  <si>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</si>
  <si>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</si>
  <si>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</si>
  <si>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</si>
  <si>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</si>
  <si>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</si>
  <si>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</si>
  <si>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</si>
  <si>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</si>
  <si>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</si>
  <si>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</si>
  <si>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</si>
  <si>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</si>
  <si>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</si>
  <si>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</si>
  <si>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</si>
  <si>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</si>
  <si>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</si>
  <si>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</si>
  <si>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</si>
  <si>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</si>
  <si>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</si>
  <si>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</si>
  <si>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</si>
  <si>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</si>
  <si>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</si>
  <si>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</si>
  <si>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</si>
  <si>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</si>
  <si>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</si>
  <si>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</si>
  <si>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</si>
  <si>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</si>
  <si>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</si>
  <si>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</si>
  <si>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</si>
  <si>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</si>
  <si>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</si>
  <si>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</si>
  <si>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</si>
  <si>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</si>
  <si>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</si>
  <si>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</si>
  <si>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</si>
  <si>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</si>
  <si>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</si>
  <si>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</si>
  <si>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</si>
  <si>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</si>
  <si>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</si>
  <si>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</si>
  <si>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</si>
  <si>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</si>
  <si>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</si>
  <si>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</si>
  <si>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</si>
  <si>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</si>
  <si>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</si>
  <si>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</si>
  <si>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</si>
  <si>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</si>
  <si>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</si>
  <si>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</si>
  <si>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</si>
  <si>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</si>
  <si>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</si>
  <si>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</si>
  <si>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</si>
  <si>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</si>
  <si>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</si>
  <si>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</si>
  <si>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</si>
  <si>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</si>
  <si>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</si>
  <si>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</si>
  <si>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</si>
  <si>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</si>
  <si>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</si>
  <si>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</si>
  <si>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</si>
  <si>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</si>
  <si>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</si>
  <si>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</si>
  <si>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</si>
  <si>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</si>
  <si>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</si>
  <si>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</si>
  <si>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</si>
  <si>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</si>
  <si>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</si>
  <si>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</si>
  <si>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</si>
  <si>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</si>
  <si>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</si>
  <si>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</si>
  <si>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</si>
  <si>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</si>
  <si>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</si>
  <si>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</si>
  <si>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</si>
  <si>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</si>
  <si>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</si>
  <si>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</si>
  <si>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</si>
  <si>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</si>
  <si>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</si>
  <si>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</si>
  <si>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</si>
  <si>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</si>
  <si>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</si>
  <si>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</si>
  <si>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</si>
  <si>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</si>
  <si>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</si>
  <si>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</si>
  <si>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</si>
  <si>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</si>
  <si>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</si>
  <si>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</si>
  <si>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</si>
  <si>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</si>
  <si>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</si>
  <si>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</si>
  <si>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</si>
  <si>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</si>
  <si>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</si>
  <si>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</si>
  <si>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</si>
  <si>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</si>
  <si>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</si>
  <si>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</si>
  <si>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</si>
  <si>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</si>
  <si>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</si>
  <si>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</si>
  <si>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</si>
  <si>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</si>
  <si>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</si>
  <si>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</si>
  <si>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</si>
  <si>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</si>
  <si>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</si>
  <si>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</si>
  <si>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</si>
  <si>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</si>
  <si>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</si>
  <si>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</si>
  <si>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</si>
  <si>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</si>
  <si>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</si>
  <si>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</si>
  <si>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</si>
  <si>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</si>
  <si>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</si>
  <si>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</si>
  <si>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</si>
  <si>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</si>
  <si>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</si>
  <si>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</si>
  <si>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</si>
  <si>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</si>
  <si>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</si>
  <si>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</si>
  <si>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</si>
  <si>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</si>
  <si>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</si>
  <si>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</si>
  <si>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</si>
  <si>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</si>
  <si>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</si>
  <si>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</si>
  <si>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</si>
  <si>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</si>
  <si>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</si>
  <si>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</si>
  <si>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</si>
  <si>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</si>
  <si>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</si>
  <si>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</si>
  <si>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</si>
  <si>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</si>
  <si>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</si>
  <si>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</si>
  <si>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</si>
  <si>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</si>
  <si>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</si>
  <si>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</si>
  <si>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</si>
  <si>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</si>
  <si>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</si>
  <si>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</si>
  <si>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</si>
  <si>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</si>
  <si>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</si>
  <si>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</si>
  <si>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</si>
  <si>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</si>
  <si>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</si>
  <si>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</si>
  <si>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</si>
  <si>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</si>
  <si>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</si>
  <si>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</si>
  <si>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</si>
  <si>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</si>
  <si>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</si>
  <si>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</si>
  <si>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</si>
  <si>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</si>
  <si>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</si>
  <si>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</si>
  <si>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</si>
  <si>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</si>
  <si>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</si>
  <si>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</si>
  <si>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</si>
  <si>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</si>
  <si>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</si>
  <si>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</si>
  <si>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</si>
  <si>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</si>
  <si>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</si>
  <si>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</si>
  <si>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</si>
  <si>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</si>
  <si>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</si>
  <si>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</si>
  <si>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</si>
  <si>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</si>
  <si>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</si>
  <si>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</si>
  <si>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</si>
  <si>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</si>
  <si>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</si>
  <si>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</si>
  <si>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</si>
  <si>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</si>
  <si>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</si>
  <si>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</si>
  <si>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</si>
  <si>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</si>
  <si>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</si>
  <si>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</si>
  <si>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</si>
  <si>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</si>
  <si>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</si>
  <si>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</si>
  <si>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</si>
  <si>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</si>
  <si>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</si>
  <si>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</si>
  <si>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</si>
  <si>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</si>
  <si>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</si>
  <si>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</si>
  <si>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</si>
  <si>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</si>
  <si>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</si>
  <si>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</si>
  <si>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</si>
  <si>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</si>
  <si>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</si>
  <si>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</si>
  <si>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</si>
  <si>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</si>
  <si>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</si>
  <si>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</si>
  <si>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</si>
  <si>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</si>
  <si>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</si>
  <si>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</si>
  <si>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</si>
  <si>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</si>
  <si>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</si>
  <si>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</si>
  <si>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</si>
  <si>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</si>
  <si>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</si>
  <si>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</si>
  <si>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</si>
  <si>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</si>
  <si>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</si>
  <si>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</si>
  <si>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</si>
  <si>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</si>
  <si>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</si>
  <si>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</si>
  <si>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</si>
  <si>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</si>
  <si>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</si>
  <si>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</si>
  <si>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</si>
  <si>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</si>
  <si>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</si>
  <si>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</si>
  <si>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</si>
  <si>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</si>
  <si>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</si>
  <si>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</si>
  <si>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</si>
  <si>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</si>
  <si>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</si>
  <si>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</si>
  <si>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</si>
  <si>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</si>
  <si>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</si>
  <si>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</si>
  <si>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</si>
  <si>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</si>
  <si>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</si>
  <si>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</si>
  <si>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</si>
  <si>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</si>
  <si>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</si>
  <si>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</si>
  <si>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</si>
  <si>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</si>
  <si>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</si>
  <si>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</si>
  <si>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</si>
  <si>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</si>
  <si>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</si>
  <si>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</si>
  <si>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</si>
  <si>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</si>
  <si>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</si>
  <si>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</si>
  <si>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</si>
  <si>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</si>
  <si>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</si>
  <si>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</si>
  <si>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</si>
  <si>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</si>
  <si>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</si>
  <si>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</si>
  <si>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</si>
  <si>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</si>
  <si>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</si>
  <si>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</si>
  <si>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</si>
  <si>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</si>
  <si>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</si>
  <si>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</si>
  <si>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</si>
  <si>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</si>
  <si>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</si>
  <si>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</si>
  <si>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</si>
  <si>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</si>
  <si>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</si>
  <si>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</si>
  <si>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</si>
  <si>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</si>
  <si>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</si>
  <si>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</si>
  <si>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</si>
  <si>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</si>
  <si>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</si>
  <si>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</si>
  <si>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</si>
  <si>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</si>
  <si>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</si>
  <si>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</si>
  <si>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</si>
  <si>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</si>
  <si>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</si>
  <si>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</si>
  <si>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</si>
  <si>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</si>
  <si>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</si>
  <si>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</si>
  <si>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</si>
  <si>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</si>
  <si>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</si>
  <si>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</si>
  <si>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</si>
  <si>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</si>
  <si>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</si>
  <si>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</si>
  <si>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</si>
  <si>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</si>
  <si>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</si>
  <si>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</si>
  <si>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</si>
  <si>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</si>
  <si>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</si>
  <si>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</si>
  <si>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</si>
  <si>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</si>
  <si>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</si>
  <si>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</si>
  <si>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</si>
  <si>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</si>
  <si>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</si>
  <si>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</si>
  <si>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</si>
  <si>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</si>
  <si>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</si>
  <si>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</si>
  <si>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</si>
  <si>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</si>
  <si>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</si>
  <si>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</si>
  <si>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</si>
  <si>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</si>
  <si>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</si>
  <si>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</si>
  <si>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</si>
  <si>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</si>
  <si>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</si>
  <si>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</si>
  <si>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</si>
  <si>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</si>
  <si>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</si>
  <si>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</si>
  <si>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</si>
  <si>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</si>
  <si>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</si>
  <si>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</si>
  <si>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</si>
  <si>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</si>
  <si>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</si>
  <si>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</si>
  <si>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</si>
  <si>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</si>
  <si>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</si>
  <si>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</si>
  <si>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</si>
  <si>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</si>
  <si>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</si>
  <si>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</si>
  <si>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</si>
  <si>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</si>
  <si>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</si>
  <si>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</si>
  <si>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</si>
  <si>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</si>
  <si>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</si>
  <si>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</si>
  <si>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</si>
  <si>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</si>
  <si>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</si>
  <si>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</si>
  <si>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</si>
  <si>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</si>
  <si>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</si>
  <si>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</si>
  <si>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</si>
  <si>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</si>
  <si>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</si>
  <si>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</si>
  <si>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</si>
  <si>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</si>
  <si>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</si>
  <si>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</si>
  <si>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</si>
  <si>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</si>
  <si>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</si>
  <si>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</si>
  <si>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</si>
  <si>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</si>
  <si>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</si>
  <si>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</si>
  <si>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</si>
  <si>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</si>
  <si>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</si>
  <si>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</si>
  <si>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</si>
  <si>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</si>
  <si>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</si>
  <si>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</si>
  <si>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</si>
  <si>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</si>
  <si>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</si>
  <si>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</si>
  <si>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</si>
  <si>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</si>
  <si>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</si>
  <si>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</si>
  <si>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</si>
  <si>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</si>
  <si>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</si>
  <si>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</si>
  <si>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</si>
  <si>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</si>
  <si>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</si>
  <si>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</si>
  <si>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</si>
  <si>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</si>
  <si>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</si>
  <si>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</si>
  <si>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</si>
  <si>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</si>
  <si>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</si>
  <si>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</si>
  <si>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</si>
  <si>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</si>
  <si>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</si>
  <si>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</si>
  <si>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</si>
  <si>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</si>
  <si>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</si>
  <si>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</si>
  <si>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</si>
  <si>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</si>
  <si>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</si>
  <si>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</si>
  <si>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</si>
  <si>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</si>
  <si>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</si>
  <si>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</si>
  <si>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</si>
  <si>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</si>
  <si>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</si>
  <si>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</si>
  <si>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</si>
  <si>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</si>
  <si>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</si>
  <si>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</si>
  <si>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</si>
  <si>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</si>
  <si>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</si>
  <si>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</si>
  <si>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</si>
  <si>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</si>
  <si>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</si>
  <si>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</si>
  <si>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</si>
  <si>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</si>
  <si>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</si>
  <si>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</si>
  <si>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</si>
  <si>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</si>
  <si>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</si>
  <si>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</si>
  <si>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</si>
  <si>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</si>
  <si>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</si>
  <si>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</si>
  <si>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</si>
  <si>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</si>
  <si>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</si>
  <si>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</si>
  <si>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</si>
  <si>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</si>
  <si>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</si>
  <si>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</si>
  <si>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</si>
  <si>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</si>
  <si>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</si>
  <si>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</si>
  <si>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</si>
  <si>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</si>
  <si>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</si>
  <si>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</si>
  <si>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</si>
  <si>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</si>
  <si>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</si>
  <si>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</si>
  <si>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</si>
  <si>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</si>
  <si>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</si>
  <si>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</si>
  <si>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</si>
  <si>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</si>
  <si>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</si>
  <si>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</si>
  <si>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</si>
  <si>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</si>
  <si>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</si>
  <si>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</si>
  <si>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</si>
  <si>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</si>
  <si>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</si>
  <si>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</si>
  <si>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</si>
  <si>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</si>
  <si>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</si>
  <si>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</si>
  <si>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</si>
  <si>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</si>
  <si>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</si>
  <si>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</si>
  <si>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</si>
  <si>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</si>
  <si>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</si>
  <si>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</si>
  <si>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</si>
  <si>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</si>
  <si>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</si>
  <si>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</si>
  <si>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</si>
  <si>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</si>
  <si>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</si>
  <si>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</si>
  <si>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</si>
  <si>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</si>
  <si>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</si>
  <si>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</si>
  <si>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</si>
  <si>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</si>
  <si>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</si>
  <si>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</si>
  <si>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</si>
  <si>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</si>
  <si>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</si>
  <si>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</si>
  <si>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</si>
  <si>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</si>
  <si>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</si>
  <si>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</si>
  <si>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</si>
  <si>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</si>
  <si>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</si>
  <si>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</si>
  <si>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</si>
  <si>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</si>
  <si>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</si>
  <si>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</si>
  <si>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</si>
  <si>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</si>
  <si>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</si>
  <si>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</si>
  <si>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</si>
  <si>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</si>
  <si>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</si>
  <si>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</si>
  <si>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</si>
  <si>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</si>
  <si>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</si>
  <si>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</si>
  <si>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</si>
  <si>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</si>
  <si>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</si>
  <si>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</si>
  <si>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</si>
  <si>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</si>
  <si>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</si>
  <si>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</si>
  <si>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</si>
  <si>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</si>
  <si>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</si>
  <si>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</si>
  <si>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</si>
  <si>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</si>
  <si>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</si>
  <si>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</si>
  <si>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</si>
  <si>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</si>
  <si>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</si>
  <si>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</si>
  <si>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</si>
  <si>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</si>
  <si>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</si>
  <si>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</si>
  <si>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</si>
  <si>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</si>
  <si>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</si>
  <si>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</si>
  <si>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</si>
  <si>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</si>
  <si>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</si>
  <si>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</si>
  <si>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</si>
  <si>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</si>
  <si>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</si>
  <si>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</si>
  <si>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</si>
  <si>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</si>
  <si>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</si>
  <si>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</si>
  <si>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</si>
  <si>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</si>
  <si>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</si>
  <si>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</si>
  <si>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</si>
  <si>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</si>
  <si>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</si>
  <si>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</si>
  <si>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</si>
  <si>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</si>
  <si>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</si>
  <si>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</si>
  <si>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</si>
  <si>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</si>
  <si>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</si>
  <si>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</si>
  <si>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</si>
  <si>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</si>
  <si>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</si>
  <si>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</si>
  <si>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</si>
  <si>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</si>
  <si>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</si>
  <si>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</si>
  <si>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</si>
  <si>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</si>
  <si>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</si>
  <si>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</si>
  <si>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</si>
  <si>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</si>
  <si>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</si>
  <si>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</si>
  <si>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</si>
  <si>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</si>
  <si>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</si>
  <si>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</si>
  <si>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</si>
  <si>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</si>
  <si>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</si>
  <si>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</si>
  <si>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</si>
  <si>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</si>
  <si>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</si>
  <si>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</si>
  <si>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</si>
  <si>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</si>
  <si>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</si>
  <si>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</si>
  <si>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</si>
  <si>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</si>
  <si>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</si>
  <si>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</si>
  <si>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</si>
  <si>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</si>
  <si>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</si>
  <si>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</si>
  <si>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</si>
  <si>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</si>
  <si>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</si>
  <si>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</si>
  <si>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</si>
  <si>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</si>
  <si>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</si>
  <si>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</si>
  <si>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</si>
  <si>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</si>
  <si>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</si>
  <si>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</si>
  <si>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</si>
  <si>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</si>
  <si>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</si>
  <si>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</si>
  <si>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</si>
  <si>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</si>
  <si>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</si>
  <si>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</si>
  <si>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</si>
  <si>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</si>
  <si>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</si>
  <si>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</si>
  <si>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</si>
  <si>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</si>
  <si>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</si>
  <si>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</si>
  <si>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</si>
  <si>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</si>
  <si>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</si>
  <si>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</si>
  <si>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</si>
  <si>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</si>
  <si>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</si>
  <si>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</si>
  <si>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</si>
  <si>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</si>
  <si>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</si>
  <si>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</si>
  <si>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</si>
  <si>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</si>
  <si>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</si>
  <si>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</si>
  <si>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</si>
  <si>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</si>
  <si>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</si>
  <si>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</si>
  <si>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</si>
  <si>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</si>
  <si>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</si>
  <si>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</si>
  <si>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</si>
  <si>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</si>
  <si>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</si>
  <si>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</si>
  <si>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</si>
  <si>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</si>
  <si>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</si>
  <si>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</si>
  <si>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</si>
  <si>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</si>
  <si>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</si>
  <si>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</si>
  <si>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</si>
  <si>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</si>
  <si>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</si>
  <si>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</si>
  <si>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</si>
  <si>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</si>
  <si>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</si>
  <si>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</si>
  <si>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</si>
  <si>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</si>
  <si>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</si>
  <si>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</si>
  <si>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</si>
  <si>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</si>
  <si>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</si>
  <si>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</si>
  <si>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</si>
  <si>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</si>
  <si>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</si>
  <si>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</si>
  <si>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</si>
  <si>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</si>
  <si>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</si>
  <si>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</si>
  <si>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</si>
  <si>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</si>
  <si>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</si>
  <si>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</si>
  <si>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</si>
  <si>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</si>
  <si>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</si>
  <si>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</si>
  <si>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</si>
  <si>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</si>
  <si>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</si>
  <si>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</si>
  <si>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</si>
  <si>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</si>
  <si>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</si>
  <si>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</si>
  <si>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</si>
  <si>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</si>
  <si>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</si>
  <si>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</si>
  <si>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</si>
  <si>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</si>
  <si>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</si>
  <si>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</si>
  <si>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</si>
  <si>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</si>
  <si>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</si>
  <si>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</si>
  <si>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</si>
  <si>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</si>
  <si>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</si>
  <si>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</si>
  <si>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</si>
  <si>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</si>
  <si>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</si>
  <si>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</si>
  <si>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</si>
  <si>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</si>
  <si>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</si>
  <si>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</si>
  <si>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</si>
  <si>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</si>
  <si>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</si>
  <si>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</si>
  <si>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</si>
  <si>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</si>
  <si>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</si>
  <si>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</si>
  <si>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</si>
  <si>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</si>
  <si>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</si>
  <si>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</si>
  <si>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</si>
  <si>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</si>
  <si>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</si>
  <si>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</si>
  <si>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</si>
  <si>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</si>
  <si>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</si>
  <si>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</si>
  <si>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</si>
  <si>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</si>
  <si>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</si>
  <si>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</si>
  <si>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</si>
  <si>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</si>
  <si>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</si>
  <si>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</si>
  <si>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</si>
  <si>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</si>
  <si>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</si>
  <si>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</si>
  <si>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</si>
  <si>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</si>
  <si>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</si>
  <si>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</si>
  <si>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</si>
  <si>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</si>
  <si>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</si>
  <si>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</si>
  <si>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</si>
  <si>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</si>
  <si>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</si>
  <si>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</si>
  <si>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</si>
  <si>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</si>
  <si>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</si>
  <si>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</si>
  <si>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</si>
  <si>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</si>
  <si>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</si>
  <si>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</si>
  <si>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</si>
  <si>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</si>
  <si>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</si>
  <si>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</si>
  <si>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</si>
  <si>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</si>
  <si>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</si>
  <si>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</si>
  <si>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</si>
  <si>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</si>
  <si>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</si>
  <si>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</si>
  <si>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</si>
  <si>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</si>
  <si>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</si>
  <si>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</si>
  <si>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</si>
  <si>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</si>
  <si>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</si>
  <si>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</si>
  <si>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</si>
  <si>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</si>
  <si>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</si>
  <si>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</si>
  <si>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</si>
  <si>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</si>
  <si>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</si>
  <si>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</si>
  <si>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</si>
  <si>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</si>
  <si>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</si>
  <si>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</si>
  <si>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</si>
  <si>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</si>
  <si>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</si>
  <si>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</si>
  <si>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</si>
  <si>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</si>
  <si>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</si>
  <si>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</si>
  <si>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</si>
  <si>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</si>
  <si>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</si>
  <si>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</si>
  <si>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</si>
  <si>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</si>
  <si>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</si>
  <si>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</si>
  <si>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</si>
  <si>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</si>
  <si>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</si>
  <si>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</si>
  <si>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</si>
  <si>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</si>
  <si>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</si>
  <si>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</si>
  <si>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</si>
  <si>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</si>
  <si>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</si>
  <si>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</si>
  <si>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</si>
  <si>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</si>
  <si>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</si>
  <si>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</si>
  <si>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</si>
  <si>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</si>
  <si>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</si>
  <si>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</si>
  <si>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</si>
  <si>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</si>
  <si>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</si>
  <si>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</si>
  <si>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</si>
  <si>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</si>
  <si>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</si>
  <si>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</si>
  <si>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</si>
  <si>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</si>
  <si>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</si>
  <si>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</si>
  <si>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</si>
  <si>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</si>
  <si>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</si>
  <si>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</si>
  <si>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</si>
  <si>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</si>
  <si>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</si>
  <si>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</si>
  <si>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</si>
  <si>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</si>
  <si>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</si>
  <si>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</si>
  <si>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</si>
  <si>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</si>
  <si>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</si>
  <si>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</si>
  <si>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</si>
  <si>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</si>
  <si>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</si>
  <si>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</si>
  <si>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</si>
  <si>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</si>
  <si>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</si>
  <si>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</si>
  <si>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</si>
  <si>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</si>
  <si>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</si>
  <si>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</si>
  <si>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</si>
  <si>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</si>
  <si>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</si>
  <si>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</si>
  <si>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</si>
  <si>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</si>
  <si>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</si>
  <si>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</si>
  <si>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</si>
  <si>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</si>
  <si>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</si>
  <si>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</si>
  <si>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</si>
  <si>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</si>
  <si>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</si>
  <si>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</si>
  <si>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</si>
  <si>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</si>
  <si>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</si>
  <si>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</si>
  <si>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</si>
  <si>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</si>
  <si>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</si>
  <si>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</si>
  <si>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</si>
  <si>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</si>
  <si>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</si>
  <si>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</si>
  <si>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</si>
  <si>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</si>
  <si>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</si>
  <si>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</si>
  <si>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</si>
  <si>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</si>
  <si>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</si>
  <si>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</si>
  <si>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</si>
  <si>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</si>
  <si>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</si>
  <si>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</si>
  <si>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</si>
  <si>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</si>
  <si>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</si>
  <si>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</si>
  <si>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</si>
  <si>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</si>
  <si>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</si>
  <si>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</si>
  <si>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</si>
  <si>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</si>
  <si>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</si>
  <si>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</si>
  <si>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</si>
  <si>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</si>
  <si>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</si>
  <si>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</si>
  <si>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</si>
  <si>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</si>
  <si>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</si>
  <si>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</si>
  <si>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</si>
  <si>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</si>
  <si>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</si>
  <si>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</si>
  <si>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</si>
  <si>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</si>
  <si>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</si>
  <si>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</si>
  <si>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</si>
  <si>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</si>
  <si>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</si>
  <si>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</si>
  <si>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</si>
  <si>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</si>
  <si>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</si>
  <si>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</si>
  <si>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</si>
  <si>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</si>
  <si>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</si>
  <si>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</si>
  <si>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</si>
  <si>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</si>
  <si>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</si>
  <si>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</si>
  <si>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</si>
  <si>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</si>
  <si>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</si>
  <si>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</si>
  <si>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</si>
  <si>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</si>
  <si>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</si>
  <si>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</si>
  <si>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</si>
  <si>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</si>
  <si>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</si>
  <si>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</si>
  <si>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</si>
  <si>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</si>
  <si>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</si>
  <si>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</si>
  <si>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</si>
  <si>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</si>
  <si>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</si>
  <si>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</si>
  <si>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</si>
  <si>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</si>
  <si>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</si>
  <si>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</si>
  <si>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</si>
  <si>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</si>
  <si>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</si>
  <si>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</si>
  <si>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</si>
  <si>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</si>
  <si>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</si>
  <si>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</si>
  <si>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</si>
  <si>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</si>
  <si>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</si>
  <si>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</si>
  <si>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</si>
  <si>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</si>
  <si>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</si>
  <si>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</si>
  <si>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</si>
  <si>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</si>
  <si>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</si>
  <si>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</si>
  <si>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</si>
  <si>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</si>
  <si>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</si>
  <si>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</si>
  <si>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</si>
  <si>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</si>
  <si>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</si>
  <si>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</si>
  <si>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</si>
  <si>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</si>
  <si>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</si>
  <si>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</si>
  <si>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</si>
  <si>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</si>
  <si>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</si>
  <si>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</si>
  <si>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</si>
  <si>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</si>
  <si>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</si>
  <si>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</si>
  <si>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</si>
  <si>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</si>
  <si>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</si>
  <si>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</si>
  <si>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</si>
  <si>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</si>
  <si>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</si>
  <si>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</si>
  <si>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</si>
  <si>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</si>
  <si>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</si>
  <si>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</si>
  <si>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</si>
  <si>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</si>
  <si>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</si>
  <si>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</si>
  <si>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</si>
  <si>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</si>
  <si>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</si>
  <si>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</si>
  <si>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</si>
  <si>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</si>
  <si>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</si>
  <si>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</si>
  <si>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</si>
  <si>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</si>
  <si>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</si>
  <si>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</si>
  <si>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</si>
  <si>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</si>
  <si>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</si>
  <si>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</si>
  <si>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</si>
  <si>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</si>
  <si>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</si>
  <si>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</si>
  <si>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</si>
  <si>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</si>
  <si>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</si>
  <si>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</si>
  <si>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</si>
  <si>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</si>
  <si>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</si>
  <si>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</si>
  <si>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</si>
  <si>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</si>
  <si>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</si>
  <si>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</si>
  <si>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</si>
  <si>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</si>
  <si>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</si>
  <si>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</si>
  <si>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</si>
  <si>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</si>
  <si>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</si>
  <si>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</si>
  <si>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</si>
  <si>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</si>
  <si>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</si>
  <si>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</si>
  <si>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</si>
  <si>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</si>
  <si>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</si>
  <si>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</si>
  <si>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</si>
  <si>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</si>
  <si>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</si>
  <si>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</si>
  <si>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</si>
  <si>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</si>
  <si>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</si>
  <si>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</si>
  <si>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</si>
  <si>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</si>
  <si>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</si>
  <si>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</si>
  <si>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</si>
  <si>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</si>
  <si>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</si>
  <si>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</si>
  <si>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</si>
  <si>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</si>
  <si>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</si>
  <si>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</si>
  <si>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</si>
  <si>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</si>
  <si>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</si>
  <si>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</si>
  <si>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</si>
  <si>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</si>
  <si>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</si>
  <si>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</si>
  <si>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</si>
  <si>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</si>
  <si>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</si>
  <si>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</si>
  <si>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</si>
  <si>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</si>
  <si>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</si>
  <si>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</si>
  <si>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</si>
  <si>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</si>
  <si>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</si>
  <si>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</si>
  <si>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</si>
  <si>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</si>
  <si>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</si>
  <si>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</si>
  <si>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</si>
  <si>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</si>
  <si>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</si>
  <si>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</si>
  <si>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</si>
  <si>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</si>
  <si>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</si>
  <si>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</si>
  <si>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</si>
  <si>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</si>
  <si>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</si>
  <si>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</si>
  <si>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</si>
  <si>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</si>
  <si>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</si>
  <si>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</si>
  <si>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</si>
  <si>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</si>
  <si>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</si>
  <si>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</si>
  <si>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</si>
  <si>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</si>
  <si>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</si>
  <si>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</si>
  <si>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</si>
  <si>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</si>
  <si>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</si>
  <si>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</si>
  <si>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</si>
  <si>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</si>
  <si>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</si>
  <si>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</si>
  <si>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</si>
  <si>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</si>
  <si>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</si>
  <si>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</si>
  <si>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</si>
  <si>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</si>
  <si>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</si>
  <si>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</si>
  <si>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</si>
  <si>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</si>
  <si>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</si>
  <si>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</si>
  <si>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</si>
  <si>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</si>
  <si>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</si>
  <si>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</si>
  <si>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</si>
  <si>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</si>
  <si>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</si>
  <si>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</si>
  <si>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</si>
  <si>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</si>
  <si>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</si>
  <si>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</si>
  <si>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</si>
  <si>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</si>
  <si>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</si>
  <si>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</si>
  <si>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</si>
  <si>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</si>
  <si>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</si>
  <si>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</si>
  <si>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</si>
  <si>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</si>
  <si>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</si>
  <si>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</si>
  <si>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</si>
  <si>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</si>
  <si>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</si>
  <si>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</si>
  <si>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</si>
  <si>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</si>
  <si>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</si>
  <si>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</si>
  <si>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</si>
  <si>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</si>
  <si>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</si>
  <si>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</si>
  <si>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</si>
  <si>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</si>
  <si>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</si>
  <si>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</si>
  <si>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</si>
  <si>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</si>
  <si>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</si>
  <si>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</si>
  <si>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</si>
  <si>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</si>
  <si>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</si>
  <si>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</si>
  <si>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</si>
  <si>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</si>
  <si>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</si>
  <si>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</si>
  <si>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</si>
  <si>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</si>
  <si>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</si>
  <si>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</si>
  <si>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</si>
  <si>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</si>
  <si>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</si>
  <si>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</si>
  <si>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</si>
  <si>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</si>
  <si>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</si>
  <si>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</si>
  <si>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</si>
  <si>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</si>
  <si>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</si>
  <si>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</si>
  <si>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</si>
  <si>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</si>
  <si>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</si>
  <si>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</si>
  <si>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</si>
  <si>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</si>
  <si>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</si>
  <si>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</si>
  <si>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</si>
  <si>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</si>
  <si>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</si>
  <si>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</si>
  <si>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</si>
  <si>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</si>
  <si>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</si>
  <si>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</si>
  <si>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</si>
  <si>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</si>
  <si>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</si>
  <si>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</si>
  <si>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</si>
  <si>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</si>
  <si>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</si>
  <si>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</si>
  <si>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</si>
  <si>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</si>
  <si>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</si>
  <si>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</si>
  <si>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</si>
  <si>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</si>
  <si>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</si>
  <si>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</si>
  <si>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</si>
  <si>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</si>
  <si>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</si>
  <si>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</si>
  <si>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</si>
  <si>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</si>
  <si>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</si>
  <si>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</si>
  <si>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</si>
  <si>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</si>
  <si>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</si>
  <si>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</si>
  <si>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</si>
  <si>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</si>
  <si>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</si>
  <si>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</si>
  <si>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</si>
  <si>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</si>
  <si>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</si>
  <si>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</si>
  <si>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</si>
  <si>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</si>
  <si>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</si>
  <si>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</si>
  <si>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</si>
  <si>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</si>
  <si>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</si>
  <si>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</si>
  <si>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</si>
  <si>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</si>
  <si>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</si>
  <si>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</si>
  <si>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</si>
  <si>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</si>
  <si>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</si>
  <si>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</si>
  <si>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</si>
  <si>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</si>
  <si>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</si>
  <si>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</si>
  <si>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</si>
  <si>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</si>
  <si>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</si>
  <si>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</si>
  <si>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</si>
  <si>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</si>
  <si>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</si>
  <si>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</si>
  <si>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</si>
  <si>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</si>
  <si>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</si>
  <si>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</si>
  <si>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</si>
  <si>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</si>
  <si>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</si>
  <si>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</si>
  <si>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</si>
  <si>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</si>
  <si>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</si>
  <si>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</si>
  <si>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</si>
  <si>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</si>
  <si>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</si>
  <si>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</si>
  <si>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</si>
  <si>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</si>
  <si>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</si>
  <si>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</si>
  <si>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</si>
  <si>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</si>
  <si>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</si>
  <si>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</si>
  <si>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</si>
  <si>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</si>
  <si>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</si>
  <si>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</si>
  <si>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</si>
  <si>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</si>
  <si>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</si>
  <si>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</si>
  <si>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</si>
  <si>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</si>
  <si>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</si>
  <si>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</si>
  <si>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</si>
  <si>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</si>
  <si>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</si>
  <si>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</si>
  <si>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</si>
  <si>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</si>
  <si>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</si>
  <si>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</si>
  <si>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</si>
  <si>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</si>
  <si>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</si>
  <si>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</si>
  <si>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</si>
  <si>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</si>
  <si>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</si>
  <si>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</si>
  <si>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</si>
  <si>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</si>
  <si>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</si>
  <si>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</si>
  <si>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</si>
  <si>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</si>
  <si>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</si>
  <si>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</si>
  <si>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</si>
  <si>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</si>
  <si>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</si>
  <si>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</si>
  <si>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</si>
  <si>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</si>
  <si>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</si>
  <si>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</si>
  <si>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</si>
  <si>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</si>
  <si>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</si>
  <si>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</si>
  <si>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</si>
  <si>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</si>
  <si>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</si>
  <si>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</si>
  <si>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</si>
  <si>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</si>
  <si>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</si>
  <si>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</si>
  <si>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</si>
  <si>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</si>
  <si>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</si>
  <si>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</si>
  <si>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</si>
  <si>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</si>
  <si>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</si>
  <si>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</si>
  <si>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</si>
  <si>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</si>
  <si>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</si>
  <si>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</si>
  <si>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</si>
  <si>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</si>
  <si>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</si>
  <si>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</si>
  <si>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</si>
  <si>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</si>
  <si>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</si>
  <si>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</si>
  <si>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</si>
  <si>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</si>
  <si>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</si>
  <si>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</si>
  <si>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</si>
  <si>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</si>
  <si>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</si>
  <si>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</si>
  <si>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</si>
  <si>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</si>
  <si>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</si>
  <si>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</si>
  <si>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</si>
  <si>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</si>
  <si>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</si>
  <si>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</si>
  <si>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</si>
  <si>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</si>
  <si>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</si>
  <si>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</si>
  <si>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</si>
  <si>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</si>
  <si>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</si>
  <si>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</si>
  <si>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</si>
  <si>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</si>
  <si>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</si>
  <si>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</si>
  <si>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</si>
  <si>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</si>
  <si>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</si>
  <si>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</si>
  <si>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</si>
  <si>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</si>
  <si>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</si>
  <si>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</si>
  <si>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</si>
  <si>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</si>
  <si>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</si>
  <si>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</si>
  <si>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</si>
  <si>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</si>
  <si>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</si>
  <si>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</si>
  <si>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</si>
  <si>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</si>
  <si>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</si>
  <si>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</si>
  <si>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</si>
  <si>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</si>
  <si>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</si>
  <si>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</si>
  <si>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</si>
  <si>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</si>
  <si>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</si>
  <si>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</si>
  <si>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</si>
  <si>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</si>
  <si>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</si>
  <si>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</si>
  <si>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</si>
  <si>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</si>
  <si>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</si>
  <si>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</si>
  <si>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</si>
  <si>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</si>
  <si>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</si>
  <si>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</si>
  <si>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</si>
  <si>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</si>
  <si>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</si>
  <si>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</si>
  <si>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</si>
  <si>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</si>
  <si>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</si>
  <si>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</si>
  <si>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</si>
  <si>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</si>
  <si>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</si>
  <si>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</si>
  <si>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</si>
  <si>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</si>
  <si>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</si>
  <si>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</si>
  <si>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</si>
  <si>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</si>
  <si>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</si>
  <si>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</si>
  <si>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</si>
  <si>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</si>
  <si>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</si>
  <si>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</si>
  <si>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</si>
  <si>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</si>
  <si>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</si>
  <si>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</si>
  <si>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</si>
  <si>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</si>
  <si>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</si>
  <si>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</si>
  <si>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</si>
  <si>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</si>
  <si>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</si>
  <si>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</si>
  <si>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</si>
  <si>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</si>
  <si>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</si>
  <si>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</si>
  <si>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</si>
  <si>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</si>
  <si>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</si>
  <si>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</si>
  <si>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</si>
  <si>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</si>
  <si>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</si>
  <si>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</si>
  <si>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</si>
  <si>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</si>
  <si>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</si>
  <si>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</si>
  <si>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</si>
  <si>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</si>
  <si>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</si>
  <si>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</si>
  <si>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</si>
  <si>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</si>
  <si>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</si>
  <si>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</si>
  <si>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</si>
  <si>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</si>
  <si>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</si>
  <si>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</si>
  <si>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</si>
  <si>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</si>
  <si>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</si>
  <si>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</si>
  <si>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</si>
  <si>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</si>
  <si>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</si>
  <si>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</si>
  <si>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</si>
  <si>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</si>
  <si>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</si>
  <si>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</si>
  <si>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</si>
  <si>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</si>
  <si>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</si>
  <si>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</si>
  <si>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</si>
  <si>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</si>
  <si>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</si>
  <si>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</si>
  <si>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</si>
  <si>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</si>
  <si>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</si>
  <si>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</si>
  <si>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</si>
  <si>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</si>
  <si>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</si>
  <si>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</si>
  <si>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</si>
  <si>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</si>
  <si>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</si>
  <si>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</si>
  <si>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</si>
  <si>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</si>
  <si>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</si>
  <si>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</si>
  <si>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</si>
  <si>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</si>
  <si>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</si>
  <si>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</si>
  <si>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</si>
  <si>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</si>
  <si>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</si>
  <si>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</si>
  <si>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</si>
  <si>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</si>
  <si>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</si>
  <si>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</si>
  <si>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</si>
  <si>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</si>
  <si>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</si>
  <si>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</si>
  <si>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</si>
  <si>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</si>
  <si>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</si>
  <si>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</si>
  <si>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</si>
  <si>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</si>
  <si>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</si>
  <si>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</si>
  <si>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</si>
  <si>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</si>
  <si>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</si>
  <si>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</si>
  <si>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</si>
  <si>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</si>
  <si>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</si>
  <si>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</si>
  <si>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</si>
  <si>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</si>
  <si>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</si>
  <si>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</si>
  <si>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</si>
  <si>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</si>
  <si>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</si>
  <si>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</si>
  <si>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</si>
  <si>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</si>
  <si>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</si>
  <si>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</si>
  <si>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</si>
  <si>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</si>
  <si>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</si>
  <si>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</si>
  <si>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</si>
  <si>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</si>
  <si>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</si>
  <si>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</si>
  <si>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</si>
  <si>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</si>
  <si>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</si>
  <si>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</si>
  <si>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</si>
  <si>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</si>
  <si>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</si>
  <si>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</si>
  <si>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</si>
  <si>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</si>
  <si>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</si>
  <si>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</si>
  <si>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</si>
  <si>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</si>
  <si>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</si>
  <si>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</si>
  <si>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</si>
  <si>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</si>
  <si>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</si>
  <si>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</si>
  <si>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</si>
  <si>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</si>
  <si>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</si>
  <si>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</si>
  <si>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</si>
  <si>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</si>
  <si>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</si>
  <si>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</si>
  <si>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</si>
  <si>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</si>
  <si>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</si>
  <si>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</si>
  <si>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</si>
  <si>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</si>
  <si>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</si>
  <si>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</si>
  <si>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</si>
  <si>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</si>
  <si>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</si>
  <si>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</si>
  <si>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</si>
  <si>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</si>
  <si>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</si>
  <si>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</si>
  <si>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</si>
  <si>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</si>
  <si>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</si>
  <si>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</si>
  <si>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</si>
  <si>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</si>
  <si>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</si>
  <si>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</si>
  <si>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</si>
  <si>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</si>
  <si>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</si>
  <si>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</si>
  <si>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</si>
  <si>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</si>
  <si>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</si>
  <si>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</si>
  <si>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</si>
  <si>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</si>
  <si>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</si>
  <si>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</si>
  <si>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</si>
  <si>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</si>
  <si>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</si>
  <si>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</si>
  <si>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</si>
  <si>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</si>
  <si>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</si>
  <si>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</si>
  <si>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</si>
  <si>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</si>
  <si>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</si>
  <si>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</si>
  <si>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</si>
  <si>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</si>
  <si>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</si>
  <si>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</si>
  <si>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</si>
  <si>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</si>
  <si>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</si>
  <si>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</si>
  <si>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</si>
  <si>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</si>
  <si>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</si>
  <si>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</si>
  <si>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</si>
  <si>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</si>
  <si>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</si>
  <si>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</si>
  <si>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</si>
  <si>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</si>
  <si>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</si>
  <si>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</si>
  <si>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</si>
  <si>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</si>
  <si>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</si>
  <si>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</si>
  <si>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</si>
  <si>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</si>
  <si>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</si>
  <si>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</si>
  <si>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</si>
  <si>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</si>
  <si>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</si>
  <si>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</si>
  <si>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</si>
  <si>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</si>
  <si>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</si>
  <si>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</si>
  <si>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</si>
  <si>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</si>
  <si>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</si>
  <si>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</si>
  <si>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</si>
  <si>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</si>
  <si>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</si>
  <si>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</si>
  <si>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</si>
  <si>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</si>
  <si>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</si>
  <si>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</si>
  <si>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</si>
  <si>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</si>
  <si>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</si>
  <si>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</si>
  <si>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</si>
  <si>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</si>
  <si>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</si>
  <si>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</si>
  <si>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</si>
  <si>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</si>
  <si>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</si>
  <si>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</si>
  <si>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</si>
  <si>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</si>
  <si>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</si>
  <si>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</si>
  <si>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</si>
  <si>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</si>
  <si>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</si>
  <si>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</si>
  <si>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</si>
  <si>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</si>
  <si>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</si>
  <si>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</si>
  <si>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</si>
  <si>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</si>
  <si>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</si>
  <si>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</si>
  <si>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</si>
  <si>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</si>
  <si>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</si>
  <si>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</si>
  <si>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</si>
  <si>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</si>
  <si>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</si>
  <si>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</si>
  <si>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</si>
  <si>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</si>
  <si>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</si>
  <si>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</si>
  <si>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</si>
  <si>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</si>
  <si>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</si>
  <si>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</si>
  <si>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</si>
  <si>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</si>
  <si>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</si>
  <si>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</si>
  <si>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</si>
  <si>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</si>
  <si>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</si>
  <si>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</si>
  <si>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</si>
  <si>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</si>
  <si>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</si>
  <si>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</si>
  <si>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</si>
  <si>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</si>
  <si>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</si>
  <si>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</si>
  <si>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</si>
  <si>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</si>
  <si>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</si>
  <si>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</si>
  <si>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</si>
  <si>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</si>
  <si>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</si>
  <si>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</si>
  <si>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</si>
  <si>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</si>
  <si>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</si>
  <si>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</si>
  <si>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</si>
  <si>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</si>
  <si>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</si>
  <si>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</si>
  <si>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</si>
  <si>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</si>
  <si>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</si>
  <si>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</si>
  <si>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</si>
  <si>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</si>
  <si>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</si>
  <si>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</si>
  <si>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</si>
  <si>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</si>
  <si>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</si>
  <si>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</si>
  <si>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</si>
  <si>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</si>
  <si>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</si>
  <si>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</si>
  <si>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</si>
  <si>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</si>
  <si>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</si>
  <si>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</si>
  <si>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</si>
  <si>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</si>
  <si>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</si>
  <si>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</si>
  <si>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</si>
  <si>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</si>
  <si>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</si>
  <si>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</si>
  <si>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</si>
  <si>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</si>
  <si>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</si>
  <si>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</si>
  <si>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</si>
  <si>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</si>
  <si>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</si>
  <si>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</si>
  <si>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</si>
  <si>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</si>
  <si>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</si>
  <si>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</si>
  <si>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</si>
  <si>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</si>
  <si>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</si>
  <si>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</si>
  <si>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</si>
  <si>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</si>
  <si>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</si>
  <si>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</si>
  <si>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</si>
  <si>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</si>
  <si>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</si>
  <si>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</si>
  <si>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</si>
  <si>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</si>
  <si>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</si>
  <si>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</si>
  <si>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</si>
  <si>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</si>
  <si>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</si>
  <si>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</si>
  <si>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</si>
  <si>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</si>
  <si>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</si>
  <si>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</si>
  <si>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</si>
  <si>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</si>
  <si>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</si>
  <si>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</si>
  <si>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</si>
  <si>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</si>
  <si>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</si>
  <si>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</si>
  <si>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</si>
  <si>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</si>
  <si>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</si>
  <si>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</si>
  <si>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</si>
  <si>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</si>
  <si>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</si>
  <si>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</si>
  <si>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</si>
  <si>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</si>
  <si>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</si>
  <si>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</si>
  <si>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</si>
  <si>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</si>
  <si>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</si>
  <si>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</si>
  <si>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</si>
  <si>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</si>
  <si>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</si>
  <si>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</si>
  <si>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</si>
  <si>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</si>
  <si>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</si>
  <si>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</si>
  <si>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</si>
  <si>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</si>
  <si>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</si>
  <si>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</si>
  <si>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</si>
  <si>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</si>
  <si>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</si>
  <si>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</si>
  <si>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</si>
  <si>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</si>
  <si>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</si>
  <si>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</si>
  <si>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</si>
  <si>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</si>
  <si>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</si>
  <si>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</si>
  <si>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</si>
  <si>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</si>
  <si>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</si>
  <si>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</si>
  <si>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</si>
  <si>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</si>
  <si>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</si>
  <si>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</si>
  <si>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</si>
  <si>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</si>
  <si>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</si>
  <si>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</si>
  <si>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</si>
  <si>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</si>
  <si>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</si>
  <si>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</si>
  <si>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</si>
  <si>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</si>
  <si>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</si>
  <si>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</si>
  <si>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</si>
  <si>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</si>
  <si>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</si>
  <si>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</si>
  <si>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</si>
  <si>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</si>
  <si>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</si>
  <si>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</si>
  <si>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</si>
  <si>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</si>
  <si>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</si>
  <si>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</si>
  <si>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</si>
  <si>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</si>
  <si>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</si>
  <si>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</si>
  <si>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</si>
  <si>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</si>
  <si>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</si>
  <si>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</si>
  <si>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</si>
  <si>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</si>
  <si>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</si>
  <si>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</si>
  <si>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</si>
  <si>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</si>
  <si>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</si>
  <si>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</si>
  <si>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</si>
  <si>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</si>
  <si>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</si>
  <si>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</si>
  <si>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</si>
  <si>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</si>
  <si>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</si>
  <si>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</si>
  <si>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</si>
  <si>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</si>
  <si>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</si>
  <si>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</si>
  <si>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</si>
  <si>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</si>
  <si>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</si>
  <si>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</si>
  <si>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</si>
  <si>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</si>
  <si>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</si>
  <si>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</si>
  <si>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</si>
  <si>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</si>
  <si>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</si>
  <si>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</si>
  <si>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</si>
  <si>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</si>
  <si>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</si>
  <si>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</si>
  <si>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</si>
  <si>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</si>
  <si>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</si>
  <si>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</si>
  <si>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</si>
  <si>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</si>
  <si>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</si>
  <si>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</si>
  <si>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</si>
  <si>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</si>
  <si>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</si>
  <si>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</si>
  <si>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</si>
  <si>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</si>
  <si>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</si>
  <si>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</si>
  <si>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</si>
  <si>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</si>
  <si>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</si>
  <si>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</si>
  <si>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</si>
  <si>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</si>
  <si>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</si>
  <si>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</si>
  <si>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</si>
  <si>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</si>
  <si>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</si>
  <si>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</si>
  <si>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</si>
  <si>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</si>
  <si>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</si>
  <si>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</si>
  <si>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</si>
  <si>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</si>
  <si>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</si>
  <si>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</si>
  <si>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</si>
  <si>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</si>
  <si>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</si>
  <si>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</si>
  <si>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</si>
  <si>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</si>
  <si>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</si>
  <si>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</si>
  <si>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</si>
  <si>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</si>
  <si>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</si>
  <si>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</si>
  <si>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</si>
  <si>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</si>
  <si>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</si>
  <si>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</si>
  <si>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</si>
  <si>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</si>
  <si>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</si>
  <si>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</si>
  <si>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</si>
  <si>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</si>
  <si>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</si>
  <si>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</si>
  <si>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</si>
  <si>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</si>
  <si>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</si>
  <si>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</si>
  <si>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</si>
  <si>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</si>
  <si>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</si>
  <si>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</si>
  <si>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</si>
  <si>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</si>
  <si>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</si>
  <si>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</si>
  <si>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</si>
  <si>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</si>
  <si>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</si>
  <si>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</si>
  <si>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</si>
  <si>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</si>
  <si>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</si>
  <si>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</si>
  <si>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</si>
  <si>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</si>
  <si>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</si>
  <si>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</si>
  <si>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</si>
  <si>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</si>
  <si>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</si>
  <si>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</si>
  <si>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</si>
  <si>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</si>
  <si>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</si>
  <si>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</si>
  <si>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</si>
  <si>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</si>
  <si>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</si>
  <si>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</si>
  <si>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</si>
  <si>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</si>
  <si>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</si>
  <si>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</si>
  <si>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</si>
  <si>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</si>
  <si>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</si>
  <si>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</si>
  <si>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</si>
  <si>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</si>
  <si>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</si>
  <si>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</si>
  <si>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</si>
  <si>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</si>
  <si>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</si>
  <si>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</si>
  <si>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</si>
  <si>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</si>
  <si>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</si>
  <si>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</si>
  <si>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</si>
  <si>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</si>
  <si>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</si>
  <si>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</si>
  <si>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</si>
  <si>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</si>
  <si>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</si>
  <si>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</si>
  <si>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</si>
  <si>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</si>
  <si>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</si>
  <si>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</si>
  <si>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</si>
  <si>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</si>
  <si>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</si>
  <si>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</si>
  <si>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</si>
  <si>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</si>
  <si>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</si>
  <si>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</si>
  <si>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</si>
  <si>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</si>
  <si>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</si>
  <si>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</si>
  <si>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</si>
  <si>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</si>
  <si>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</si>
  <si>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</si>
  <si>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</si>
  <si>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</si>
  <si>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</si>
  <si>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</si>
  <si>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</si>
  <si>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</si>
  <si>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</si>
  <si>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</si>
  <si>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</si>
  <si>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</si>
  <si>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</si>
  <si>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</si>
  <si>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</si>
  <si>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</si>
  <si>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</si>
  <si>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</si>
  <si>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</si>
  <si>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</si>
  <si>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</si>
  <si>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</si>
  <si>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</si>
  <si>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</si>
  <si>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</si>
  <si>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</si>
  <si>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</si>
  <si>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</si>
  <si>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</si>
  <si>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</si>
  <si>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</si>
  <si>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</si>
  <si>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</si>
  <si>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</si>
  <si>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</si>
  <si>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</si>
  <si>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</si>
  <si>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</si>
  <si>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</si>
  <si>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</si>
  <si>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</si>
  <si>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</si>
  <si>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</si>
  <si>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</si>
  <si>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</si>
  <si>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</si>
  <si>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</si>
  <si>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</si>
  <si>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</si>
  <si>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</si>
  <si>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</si>
  <si>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</si>
  <si>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</si>
  <si>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</si>
  <si>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</si>
  <si>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</si>
  <si>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</si>
  <si>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</si>
  <si>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</si>
  <si>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</si>
  <si>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</si>
  <si>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</si>
  <si>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</si>
  <si>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</si>
  <si>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</si>
  <si>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</si>
  <si>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</si>
  <si>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</si>
  <si>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</si>
  <si>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</si>
  <si>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</si>
  <si>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</si>
  <si>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</si>
  <si>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</si>
  <si>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</si>
  <si>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</si>
  <si>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</si>
  <si>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</si>
  <si>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</si>
  <si>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</si>
  <si>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</si>
  <si>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</si>
  <si>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</si>
  <si>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</si>
  <si>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</si>
  <si>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</si>
  <si>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</si>
  <si>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</si>
  <si>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</si>
  <si>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</si>
  <si>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</si>
  <si>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</si>
  <si>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</si>
  <si>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</si>
  <si>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</si>
  <si>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</si>
  <si>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</si>
  <si>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</si>
  <si>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</si>
  <si>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</si>
  <si>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</si>
  <si>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</si>
  <si>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</si>
  <si>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</si>
  <si>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</si>
  <si>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</si>
  <si>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</si>
  <si>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</si>
  <si>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</si>
  <si>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</si>
  <si>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</si>
  <si>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</si>
  <si>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</si>
  <si>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</si>
  <si>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</si>
  <si>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</si>
  <si>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</si>
  <si>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</si>
  <si>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</si>
  <si>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</si>
  <si>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</si>
  <si>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</si>
  <si>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</si>
  <si>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</si>
  <si>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</si>
  <si>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</si>
  <si>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</si>
  <si>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</si>
  <si>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</si>
  <si>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</si>
  <si>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</si>
  <si>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</si>
  <si>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</si>
  <si>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</si>
  <si>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</si>
  <si>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</si>
  <si>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</si>
  <si>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</si>
  <si>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</si>
  <si>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</si>
  <si>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</si>
  <si>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</si>
  <si>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</si>
  <si>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</si>
  <si>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</si>
  <si>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</si>
  <si>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</si>
  <si>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</si>
  <si>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</si>
  <si>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</si>
  <si>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</si>
  <si>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</si>
  <si>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</si>
  <si>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</si>
  <si>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</si>
  <si>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</si>
  <si>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</si>
  <si>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</si>
  <si>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</si>
  <si>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</si>
  <si>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</si>
  <si>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</si>
  <si>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</si>
  <si>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</si>
  <si>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</si>
  <si>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</si>
  <si>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</si>
  <si>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</si>
  <si>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</si>
  <si>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</si>
  <si>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</si>
  <si>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</si>
  <si>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</si>
  <si>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</si>
  <si>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</si>
  <si>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</si>
  <si>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</si>
  <si>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</si>
  <si>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</si>
  <si>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</si>
  <si>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</si>
  <si>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</si>
  <si>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</si>
  <si>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</si>
  <si>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</si>
  <si>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</si>
  <si>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</si>
  <si>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</si>
  <si>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</si>
  <si>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</si>
  <si>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</si>
  <si>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</si>
  <si>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</si>
  <si>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</si>
  <si>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</si>
  <si>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</si>
  <si>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</si>
  <si>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</si>
  <si>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</si>
  <si>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</si>
  <si>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</si>
  <si>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</si>
  <si>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</si>
  <si>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</si>
  <si>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</si>
  <si>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</si>
  <si>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</si>
  <si>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</si>
  <si>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</si>
  <si>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</si>
  <si>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</si>
  <si>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</si>
  <si>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</si>
  <si>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</si>
  <si>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</si>
  <si>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</si>
  <si>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</si>
  <si>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</si>
  <si>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</si>
  <si>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</si>
  <si>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</si>
  <si>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</si>
  <si>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</si>
  <si>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</si>
  <si>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</si>
  <si>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</si>
  <si>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</si>
  <si>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</si>
  <si>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</si>
  <si>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</si>
  <si>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</si>
  <si>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</si>
  <si>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</si>
  <si>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</si>
  <si>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</si>
  <si>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</si>
  <si>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</si>
  <si>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</si>
  <si>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</si>
  <si>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</si>
  <si>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</si>
  <si>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</si>
  <si>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</si>
  <si>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</si>
  <si>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</si>
  <si>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</si>
  <si>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</si>
  <si>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</si>
  <si>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</si>
  <si>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</si>
  <si>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</si>
  <si>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</si>
  <si>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</si>
  <si>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</si>
  <si>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</si>
  <si>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</si>
  <si>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</si>
  <si>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</si>
  <si>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</si>
  <si>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</si>
  <si>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</si>
  <si>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</si>
  <si>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</si>
  <si>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</si>
  <si>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</si>
  <si>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</si>
  <si>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</si>
  <si>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</si>
  <si>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</si>
  <si>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</si>
  <si>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</si>
  <si>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</si>
  <si>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</si>
  <si>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</si>
  <si>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</si>
  <si>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</si>
  <si>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</si>
  <si>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</si>
  <si>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</si>
  <si>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</si>
  <si>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</si>
  <si>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</si>
  <si>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</si>
  <si>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</si>
  <si>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</si>
  <si>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</si>
  <si>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</si>
  <si>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</si>
  <si>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</si>
  <si>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</si>
  <si>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</si>
  <si>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</si>
  <si>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</si>
  <si>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</si>
  <si>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</si>
  <si>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</si>
  <si>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</si>
  <si>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</si>
  <si>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</si>
  <si>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</si>
  <si>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</si>
  <si>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</si>
  <si>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</si>
  <si>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</si>
  <si>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</si>
  <si>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</si>
  <si>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</si>
  <si>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</si>
  <si>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</si>
  <si>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</si>
  <si>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</si>
  <si>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</si>
  <si>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</si>
  <si>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</si>
  <si>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</si>
  <si>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</si>
  <si>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</si>
  <si>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</si>
  <si>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</si>
  <si>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</si>
  <si>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</si>
  <si>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</si>
  <si>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</si>
  <si>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</si>
  <si>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</si>
  <si>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</si>
  <si>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</si>
  <si>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</si>
  <si>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</si>
  <si>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</si>
  <si>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</si>
  <si>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</si>
  <si>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</si>
  <si>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</si>
  <si>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</si>
  <si>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</si>
  <si>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</si>
  <si>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</si>
  <si>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</si>
  <si>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</si>
  <si>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</si>
  <si>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</si>
  <si>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</si>
  <si>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</si>
  <si>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</si>
  <si>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</si>
  <si>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</si>
  <si>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</si>
  <si>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</si>
  <si>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</si>
  <si>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</si>
  <si>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</si>
  <si>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</si>
  <si>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</si>
  <si>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</si>
  <si>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</si>
  <si>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</si>
  <si>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</si>
  <si>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</si>
  <si>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</si>
  <si>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</si>
  <si>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</si>
  <si>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</si>
  <si>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</si>
  <si>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</si>
  <si>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</si>
  <si>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</si>
  <si>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</si>
  <si>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</si>
  <si>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</si>
  <si>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</si>
  <si>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</si>
  <si>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</si>
  <si>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</si>
  <si>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</si>
  <si>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</si>
  <si>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</si>
  <si>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</si>
  <si>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</si>
  <si>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</si>
  <si>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</si>
  <si>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</si>
  <si>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</si>
  <si>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</si>
  <si>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</si>
  <si>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</si>
  <si>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</si>
  <si>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</si>
  <si>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</si>
  <si>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</si>
  <si>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</si>
  <si>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</si>
  <si>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</si>
  <si>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</si>
  <si>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</si>
  <si>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</si>
  <si>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</si>
  <si>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</si>
  <si>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</si>
  <si>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</si>
  <si>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</si>
  <si>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</si>
  <si>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</si>
  <si>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</si>
  <si>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</si>
  <si>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</si>
  <si>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</si>
  <si>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</si>
  <si>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</si>
  <si>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</si>
  <si>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</si>
  <si>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</si>
  <si>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</si>
  <si>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</si>
  <si>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</si>
  <si>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</si>
  <si>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</si>
  <si>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</si>
  <si>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</si>
  <si>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</si>
  <si>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</si>
  <si>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</si>
  <si>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</si>
  <si>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</si>
  <si>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</si>
  <si>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</si>
  <si>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</si>
  <si>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</si>
  <si>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</si>
  <si>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</si>
  <si>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</si>
  <si>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</si>
  <si>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</si>
  <si>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</si>
  <si>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</si>
  <si>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</si>
  <si>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</si>
  <si>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</si>
  <si>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</si>
  <si>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</si>
  <si>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</si>
  <si>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</si>
  <si>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</si>
  <si>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</si>
  <si>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</si>
  <si>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</si>
  <si>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</si>
  <si>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</si>
  <si>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</si>
  <si>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</si>
  <si>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</si>
  <si>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</si>
  <si>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</si>
  <si>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</si>
  <si>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</si>
  <si>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</si>
  <si>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</si>
  <si>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</si>
  <si>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</si>
  <si>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</si>
  <si>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</si>
  <si>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</si>
  <si>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</si>
  <si>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</si>
  <si>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</si>
  <si>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</si>
  <si>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</si>
  <si>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</si>
  <si>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</si>
  <si>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</si>
  <si>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</si>
  <si>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</si>
  <si>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</si>
  <si>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</si>
  <si>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</si>
  <si>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</si>
  <si>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</si>
  <si>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</si>
  <si>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</si>
  <si>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</si>
  <si>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</si>
  <si>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</si>
  <si>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</si>
  <si>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</si>
  <si>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</si>
  <si>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</si>
  <si>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</si>
  <si>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</si>
  <si>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</si>
  <si>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</si>
  <si>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</si>
  <si>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</si>
  <si>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</si>
  <si>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</si>
  <si>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</si>
  <si>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</si>
  <si>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</si>
  <si>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</si>
  <si>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</si>
  <si>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</si>
  <si>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</si>
  <si>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</si>
  <si>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</si>
  <si>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</si>
  <si>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</si>
  <si>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</si>
  <si>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</si>
  <si>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</si>
  <si>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</si>
  <si>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</si>
  <si>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</si>
  <si>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</si>
  <si>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</si>
  <si>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</si>
  <si>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</si>
  <si>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</si>
  <si>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</si>
  <si>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</si>
  <si>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</si>
  <si>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</si>
  <si>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</si>
  <si>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</si>
  <si>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</si>
  <si>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</si>
  <si>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</si>
  <si>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</si>
  <si>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</si>
  <si>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</si>
  <si>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</si>
  <si>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</si>
  <si>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</si>
  <si>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</si>
  <si>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</si>
  <si>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</si>
  <si>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</si>
  <si>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</si>
  <si>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</si>
  <si>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</si>
  <si>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</si>
  <si>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</si>
  <si>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</si>
  <si>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</si>
  <si>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</si>
  <si>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</si>
  <si>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</si>
  <si>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</si>
  <si>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</si>
  <si>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</si>
  <si>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</si>
  <si>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</si>
  <si>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</si>
  <si>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</si>
  <si>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</si>
  <si>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</si>
  <si>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</si>
  <si>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</si>
  <si>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</si>
  <si>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</si>
  <si>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</si>
  <si>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</si>
  <si>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</si>
  <si>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</si>
  <si>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</si>
  <si>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</si>
  <si>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</si>
  <si>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</si>
  <si>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</si>
  <si>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</si>
  <si>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</si>
  <si>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</si>
  <si>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</si>
  <si>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</si>
  <si>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</si>
  <si>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</si>
  <si>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</si>
  <si>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</si>
  <si>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</si>
  <si>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</si>
  <si>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</si>
  <si>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</si>
  <si>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</si>
  <si>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</si>
  <si>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</si>
  <si>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</si>
  <si>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</si>
  <si>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</si>
  <si>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</si>
  <si>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</si>
  <si>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</si>
  <si>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</si>
  <si>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</si>
  <si>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</si>
  <si>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</si>
  <si>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</si>
  <si>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</si>
  <si>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</si>
  <si>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</si>
  <si>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</si>
  <si>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</si>
  <si>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</si>
  <si>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</si>
  <si>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</si>
  <si>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</si>
  <si>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</si>
  <si>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</si>
  <si>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</si>
  <si>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</si>
  <si>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</si>
  <si>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</si>
  <si>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</si>
  <si>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</si>
  <si>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</si>
  <si>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</si>
  <si>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</si>
  <si>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</si>
  <si>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</si>
  <si>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</si>
  <si>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</si>
  <si>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</si>
  <si>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</si>
  <si>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</si>
  <si>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</si>
  <si>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</si>
  <si>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</si>
  <si>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</si>
  <si>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</si>
  <si>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</si>
  <si>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</si>
  <si>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</si>
  <si>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</si>
  <si>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</si>
  <si>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</si>
  <si>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</si>
  <si>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</si>
  <si>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</si>
  <si>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</si>
  <si>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</si>
  <si>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</si>
  <si>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</si>
  <si>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</si>
  <si>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</si>
  <si>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</si>
  <si>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</si>
  <si>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</si>
  <si>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</si>
  <si>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</si>
  <si>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</si>
  <si>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</si>
  <si>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</si>
  <si>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</si>
  <si>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</si>
  <si>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</si>
  <si>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</si>
  <si>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</si>
  <si>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</si>
  <si>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</si>
  <si>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</si>
  <si>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</si>
  <si>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</si>
  <si>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</si>
  <si>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</si>
  <si>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</si>
  <si>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</si>
  <si>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</si>
  <si>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</si>
  <si>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</si>
  <si>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</si>
  <si>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</si>
  <si>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</si>
  <si>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</si>
  <si>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</si>
  <si>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</si>
  <si>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</si>
  <si>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</si>
  <si>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</si>
  <si>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</si>
  <si>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</si>
  <si>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</si>
  <si>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</si>
  <si>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</si>
  <si>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</si>
  <si>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</si>
  <si>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</si>
  <si>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</si>
  <si>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</si>
  <si>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</si>
  <si>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</si>
  <si>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</si>
  <si>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</si>
  <si>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</si>
  <si>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</si>
  <si>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</si>
  <si>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</si>
  <si>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</si>
  <si>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</si>
  <si>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</si>
  <si>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</si>
  <si>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</si>
  <si>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</si>
  <si>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</si>
  <si>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</si>
  <si>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</si>
  <si>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</si>
  <si>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</si>
  <si>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</si>
  <si>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</si>
  <si>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</si>
  <si>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</si>
  <si>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</si>
  <si>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</si>
  <si>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</si>
  <si>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</si>
  <si>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</si>
  <si>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</si>
  <si>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</si>
  <si>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</si>
  <si>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</si>
  <si>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</si>
  <si>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</si>
  <si>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</si>
  <si>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</si>
  <si>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</si>
  <si>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</si>
  <si>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</si>
  <si>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</si>
  <si>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</si>
  <si>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</si>
  <si>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</si>
  <si>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</si>
  <si>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</si>
  <si>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</si>
  <si>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</si>
  <si>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</si>
  <si>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</si>
  <si>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</si>
  <si>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</si>
  <si>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</si>
  <si>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</si>
  <si>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</si>
  <si>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</si>
  <si>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</si>
  <si>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</si>
  <si>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</si>
  <si>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</si>
  <si>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</si>
  <si>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</si>
  <si>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</si>
  <si>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</si>
  <si>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</si>
  <si>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</si>
  <si>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</si>
  <si>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</si>
  <si>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</si>
  <si>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</si>
  <si>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</si>
  <si>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</si>
  <si>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</si>
  <si>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</si>
  <si>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</si>
  <si>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</si>
  <si>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</si>
  <si>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</si>
  <si>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</si>
  <si>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</si>
  <si>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</si>
  <si>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</si>
  <si>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</si>
  <si>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</si>
  <si>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</si>
  <si>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</si>
  <si>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</si>
  <si>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</si>
  <si>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</si>
  <si>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</si>
  <si>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</si>
  <si>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</si>
  <si>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</si>
  <si>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</si>
  <si>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</si>
  <si>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</si>
  <si>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</si>
  <si>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</si>
  <si>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</si>
  <si>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</si>
  <si>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</si>
  <si>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</si>
  <si>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</si>
  <si>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</si>
  <si>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</si>
  <si>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</si>
  <si>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</si>
  <si>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</si>
  <si>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</si>
  <si>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</si>
  <si>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</si>
  <si>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</si>
  <si>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</si>
  <si>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</si>
  <si>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</si>
  <si>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</si>
  <si>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</si>
  <si>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</si>
  <si>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</si>
  <si>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</si>
  <si>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</si>
  <si>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</si>
  <si>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</si>
  <si>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</si>
  <si>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</si>
  <si>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</si>
  <si>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</si>
  <si>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</si>
  <si>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</si>
  <si>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</si>
  <si>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</si>
  <si>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</si>
  <si>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</si>
  <si>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</si>
  <si>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</si>
  <si>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</si>
  <si>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</si>
  <si>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</si>
  <si>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</si>
  <si>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</si>
  <si>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</si>
  <si>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</si>
  <si>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</si>
  <si>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</si>
  <si>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</si>
  <si>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</si>
  <si>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</si>
  <si>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</si>
  <si>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</si>
  <si>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</si>
  <si>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</si>
  <si>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</si>
  <si>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</si>
  <si>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</si>
  <si>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</si>
  <si>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</si>
  <si>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</si>
  <si>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</si>
  <si>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</si>
  <si>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</si>
  <si>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</si>
  <si>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</si>
  <si>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</si>
  <si>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</si>
  <si>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</si>
  <si>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</si>
  <si>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</si>
  <si>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</si>
  <si>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</si>
  <si>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</si>
  <si>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</si>
  <si>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</si>
  <si>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</si>
  <si>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</si>
  <si>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</si>
  <si>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</si>
  <si>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</si>
  <si>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</si>
  <si>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</si>
  <si>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</si>
  <si>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</si>
  <si>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</si>
  <si>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</si>
  <si>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</si>
  <si>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</si>
  <si>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</si>
  <si>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</si>
  <si>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</si>
  <si>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</si>
  <si>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</si>
  <si>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</si>
  <si>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</si>
  <si>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</si>
  <si>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</si>
  <si>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</si>
  <si>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</si>
  <si>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</si>
  <si>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</si>
  <si>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</si>
  <si>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</si>
  <si>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</si>
  <si>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</si>
  <si>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</si>
  <si>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</si>
  <si>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</si>
  <si>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</si>
  <si>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</si>
  <si>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</si>
  <si>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</si>
  <si>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</si>
  <si>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</si>
  <si>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</si>
  <si>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</si>
  <si>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</si>
  <si>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</si>
  <si>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</si>
  <si>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</si>
  <si>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</si>
  <si>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</si>
  <si>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</si>
  <si>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</si>
  <si>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</si>
  <si>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</si>
  <si>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</si>
  <si>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</si>
  <si>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</si>
  <si>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</si>
  <si>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</si>
  <si>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</si>
  <si>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</si>
  <si>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</si>
  <si>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</si>
  <si>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</si>
  <si>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</si>
  <si>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</si>
  <si>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</si>
  <si>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</si>
  <si>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</si>
  <si>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</si>
  <si>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</si>
  <si>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</si>
  <si>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</si>
  <si>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</si>
  <si>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</si>
  <si>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</si>
  <si>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</si>
  <si>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</si>
  <si>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</si>
  <si>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</si>
  <si>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</si>
  <si>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</si>
  <si>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</si>
  <si>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</si>
  <si>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</si>
  <si>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</si>
  <si>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</si>
  <si>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</si>
  <si>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</si>
  <si>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</si>
  <si>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</si>
  <si>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</si>
  <si>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</si>
  <si>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</si>
  <si>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</si>
  <si>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</si>
  <si>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</si>
  <si>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</si>
  <si>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</si>
  <si>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</si>
  <si>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</si>
  <si>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</si>
  <si>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</si>
  <si>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</si>
  <si>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</si>
  <si>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</si>
  <si>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</si>
  <si>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</si>
  <si>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</si>
  <si>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</si>
  <si>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</si>
  <si>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</si>
  <si>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</si>
  <si>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</si>
  <si>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</si>
  <si>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</si>
  <si>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</si>
  <si>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</si>
  <si>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</si>
  <si>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</si>
  <si>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</si>
  <si>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</si>
  <si>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</si>
  <si>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</si>
  <si>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</si>
  <si>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</si>
  <si>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</si>
  <si>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</si>
  <si>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</si>
  <si>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</si>
  <si>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</si>
  <si>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</si>
  <si>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</si>
  <si>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</si>
  <si>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</si>
  <si>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</si>
  <si>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</si>
  <si>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</si>
  <si>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</si>
  <si>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</si>
  <si>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</si>
  <si>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</si>
  <si>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</si>
  <si>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</si>
  <si>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</si>
  <si>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</si>
  <si>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</si>
  <si>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</si>
  <si>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</si>
  <si>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</si>
  <si>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</si>
  <si>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</si>
  <si>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</si>
  <si>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</si>
  <si>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</si>
  <si>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</si>
  <si>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</si>
  <si>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</si>
  <si>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</si>
  <si>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</si>
  <si>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</si>
  <si>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</si>
  <si>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</si>
  <si>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</si>
  <si>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</si>
  <si>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</si>
  <si>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</si>
  <si>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</si>
  <si>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</si>
  <si>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</si>
  <si>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</si>
  <si>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</si>
  <si>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</si>
  <si>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</si>
  <si>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</si>
  <si>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</si>
  <si>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</si>
  <si>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</si>
  <si>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</si>
  <si>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</si>
  <si>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</si>
  <si>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</si>
  <si>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</si>
  <si>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</si>
  <si>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</si>
  <si>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</si>
  <si>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</si>
  <si>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</si>
  <si>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</si>
  <si>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</si>
  <si>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</si>
  <si>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</si>
  <si>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</si>
  <si>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</si>
  <si>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</si>
  <si>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</si>
  <si>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</si>
  <si>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</si>
  <si>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</si>
  <si>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</si>
  <si>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</si>
  <si>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</si>
  <si>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</si>
  <si>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</si>
  <si>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</si>
  <si>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</si>
  <si>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</si>
  <si>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</si>
  <si>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</si>
  <si>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</si>
  <si>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</si>
  <si>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</si>
  <si>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</si>
  <si>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</si>
  <si>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</si>
  <si>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</si>
  <si>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</si>
  <si>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</si>
  <si>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</si>
  <si>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</si>
  <si>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</si>
  <si>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</si>
  <si>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</si>
  <si>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</si>
  <si>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</si>
  <si>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</si>
  <si>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</si>
  <si>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</si>
  <si>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</si>
  <si>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</si>
  <si>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</si>
  <si>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</si>
  <si>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</si>
  <si>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</si>
  <si>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</si>
  <si>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</si>
  <si>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</si>
  <si>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</si>
  <si>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</si>
  <si>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</si>
  <si>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</si>
  <si>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</si>
  <si>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</si>
  <si>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</si>
  <si>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</si>
  <si>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</si>
  <si>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</si>
  <si>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</si>
  <si>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</si>
  <si>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</si>
  <si>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</si>
  <si>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</si>
  <si>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</si>
  <si>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</si>
  <si>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</si>
  <si>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</si>
  <si>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</si>
  <si>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</si>
  <si>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</si>
  <si>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</si>
  <si>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</si>
  <si>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</si>
  <si>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</si>
  <si>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</si>
  <si>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</si>
  <si>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</si>
  <si>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</si>
  <si>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</si>
  <si>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</si>
  <si>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</si>
  <si>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</si>
  <si>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</si>
  <si>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</si>
  <si>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</si>
  <si>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</si>
  <si>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</si>
  <si>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</si>
  <si>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</si>
  <si>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</si>
  <si>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</si>
  <si>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</si>
  <si>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</si>
  <si>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</si>
  <si>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</si>
  <si>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</si>
  <si>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</si>
  <si>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</si>
  <si>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</si>
  <si>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</si>
  <si>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</si>
  <si>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</si>
  <si>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</si>
  <si>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</si>
  <si>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</si>
  <si>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</si>
  <si>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</si>
  <si>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</si>
  <si>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</si>
  <si>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</si>
  <si>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</si>
  <si>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</si>
  <si>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</si>
  <si>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</si>
  <si>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</si>
  <si>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</si>
  <si>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</si>
  <si>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</si>
  <si>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</si>
  <si>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</si>
  <si>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</si>
  <si>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</si>
  <si>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</si>
  <si>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</si>
  <si>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</si>
  <si>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</si>
  <si>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</si>
  <si>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</si>
  <si>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</si>
  <si>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</si>
  <si>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</si>
  <si>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</si>
  <si>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</si>
  <si>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</si>
  <si>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</si>
  <si>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</si>
  <si>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</si>
  <si>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</si>
  <si>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</si>
  <si>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</si>
  <si>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</si>
  <si>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</si>
  <si>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</si>
  <si>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</si>
  <si>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</si>
  <si>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</si>
  <si>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</si>
  <si>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</si>
  <si>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</si>
  <si>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</si>
  <si>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</si>
  <si>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</si>
  <si>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</si>
  <si>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</si>
  <si>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</si>
  <si>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</si>
  <si>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</si>
  <si>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</si>
  <si>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</si>
  <si>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</si>
  <si>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</si>
  <si>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</si>
  <si>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</si>
  <si>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</si>
  <si>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</si>
  <si>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</si>
  <si>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</si>
  <si>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</si>
  <si>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</si>
  <si>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</si>
  <si>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</si>
  <si>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</si>
  <si>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</si>
  <si>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</si>
  <si>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</si>
  <si>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</si>
  <si>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</si>
  <si>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</si>
  <si>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</si>
  <si>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</si>
  <si>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</si>
  <si>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</si>
  <si>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</si>
  <si>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</si>
  <si>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</si>
  <si>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</si>
  <si>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</si>
  <si>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</si>
  <si>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</si>
  <si>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</si>
  <si>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</si>
  <si>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</si>
  <si>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</si>
  <si>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</si>
  <si>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</si>
  <si>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</si>
  <si>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</si>
  <si>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</si>
  <si>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</si>
  <si>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</si>
  <si>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</si>
  <si>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</si>
  <si>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</si>
  <si>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</si>
  <si>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</si>
  <si>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</si>
  <si>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</si>
  <si>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</si>
  <si>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</si>
  <si>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</si>
  <si>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</si>
  <si>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</si>
  <si>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</si>
  <si>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</si>
  <si>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</si>
  <si>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</si>
  <si>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</si>
  <si>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</si>
  <si>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</si>
  <si>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</si>
  <si>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</si>
  <si>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</si>
  <si>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</si>
  <si>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</si>
  <si>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</si>
  <si>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</si>
  <si>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</si>
  <si>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</si>
  <si>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</si>
  <si>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</si>
  <si>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</si>
  <si>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</si>
  <si>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</si>
  <si>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</si>
  <si>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</si>
  <si>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</si>
  <si>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</si>
  <si>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</si>
  <si>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</si>
  <si>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</si>
  <si>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</si>
  <si>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</si>
  <si>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</si>
  <si>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</si>
  <si>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</si>
  <si>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</si>
  <si>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</si>
  <si>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</si>
  <si>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</si>
  <si>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</si>
  <si>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</si>
  <si>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</si>
  <si>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</si>
  <si>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</si>
  <si>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</si>
  <si>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</si>
  <si>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</si>
  <si>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</si>
  <si>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</si>
  <si>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</si>
  <si>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</si>
  <si>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</si>
  <si>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</si>
  <si>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</si>
  <si>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</si>
  <si>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</si>
  <si>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</si>
  <si>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</si>
  <si>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</si>
  <si>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</si>
  <si>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</si>
  <si>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</si>
  <si>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</si>
  <si>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</si>
  <si>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</si>
  <si>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</si>
  <si>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</si>
  <si>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</si>
  <si>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</si>
  <si>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</si>
  <si>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</si>
  <si>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</si>
  <si>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</si>
  <si>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</si>
  <si>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</si>
  <si>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</si>
  <si>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</si>
  <si>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</si>
  <si>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</si>
  <si>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</si>
  <si>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</si>
  <si>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</si>
  <si>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</si>
  <si>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</si>
  <si>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</si>
  <si>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</si>
  <si>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</si>
  <si>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</si>
  <si>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</si>
  <si>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</si>
  <si>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</si>
  <si>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</si>
  <si>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</si>
  <si>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</si>
  <si>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</si>
  <si>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</si>
  <si>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</si>
  <si>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</si>
  <si>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</si>
  <si>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</si>
  <si>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</si>
  <si>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</si>
  <si>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</si>
  <si>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</si>
  <si>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</si>
  <si>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</si>
  <si>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</si>
  <si>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</si>
  <si>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</si>
  <si>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</si>
  <si>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</si>
  <si>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</si>
  <si>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</si>
  <si>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</si>
  <si>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</si>
  <si>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</si>
  <si>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</si>
  <si>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</si>
  <si>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</si>
  <si>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</si>
  <si>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</si>
  <si>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</si>
  <si>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</si>
  <si>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</si>
  <si>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</si>
  <si>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</si>
  <si>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</si>
  <si>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</si>
  <si>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</si>
  <si>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</si>
  <si>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</si>
  <si>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</si>
  <si>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</si>
  <si>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</si>
  <si>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</si>
  <si>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</si>
  <si>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</si>
  <si>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</si>
  <si>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</si>
  <si>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</si>
  <si>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</si>
  <si>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</si>
  <si>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</si>
  <si>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</si>
  <si>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</si>
  <si>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</si>
  <si>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</si>
  <si>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</si>
  <si>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</si>
  <si>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</si>
  <si>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</si>
  <si>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</si>
  <si>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</si>
  <si>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</si>
  <si>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</si>
  <si>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</si>
  <si>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</si>
  <si>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</si>
  <si>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</si>
  <si>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</si>
  <si>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</si>
  <si>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</si>
  <si>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</si>
  <si>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</si>
  <si>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</si>
  <si>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</si>
  <si>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</si>
  <si>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</si>
  <si>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</si>
  <si>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</si>
  <si>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</si>
  <si>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</si>
  <si>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</si>
  <si>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</si>
  <si>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</si>
  <si>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</si>
  <si>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</si>
  <si>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</si>
  <si>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</si>
  <si>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</si>
  <si>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</si>
  <si>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</si>
  <si>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</si>
  <si>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</si>
  <si>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</si>
  <si>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</si>
  <si>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</si>
  <si>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</si>
  <si>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</si>
  <si>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</si>
  <si>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</si>
  <si>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</si>
  <si>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</si>
  <si>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</si>
  <si>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</si>
  <si>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</si>
  <si>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</si>
  <si>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</si>
  <si>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</si>
  <si>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</si>
  <si>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</si>
  <si>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</si>
  <si>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</si>
  <si>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</si>
  <si>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</si>
  <si>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</si>
  <si>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</si>
  <si>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</si>
  <si>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</si>
  <si>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</si>
  <si>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</si>
  <si>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</si>
  <si>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</si>
  <si>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</si>
  <si>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</si>
  <si>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</si>
  <si>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</si>
  <si>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</si>
  <si>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</si>
  <si>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</si>
  <si>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</si>
  <si>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</si>
  <si>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</si>
  <si>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</si>
  <si>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</si>
  <si>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</si>
  <si>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</si>
  <si>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</si>
  <si>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</si>
  <si>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</si>
  <si>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</si>
  <si>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</si>
  <si>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</si>
  <si>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</si>
  <si>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</si>
  <si>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</si>
  <si>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</si>
  <si>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</si>
  <si>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</si>
  <si>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</si>
  <si>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</si>
  <si>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</si>
  <si>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</si>
  <si>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</si>
  <si>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</si>
  <si>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</si>
  <si>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</si>
  <si>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</si>
  <si>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</si>
  <si>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</si>
  <si>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</si>
  <si>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</si>
  <si>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</si>
  <si>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</si>
  <si>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</si>
  <si>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</si>
  <si>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</si>
  <si>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</si>
  <si>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</si>
  <si>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</si>
  <si>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</si>
  <si>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</si>
  <si>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</si>
  <si>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</si>
  <si>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</si>
  <si>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</si>
  <si>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</si>
  <si>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</si>
  <si>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</si>
  <si>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</si>
  <si>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</si>
  <si>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</si>
  <si>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</si>
  <si>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</si>
  <si>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</si>
  <si>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</si>
  <si>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</si>
  <si>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</si>
  <si>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</si>
  <si>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</si>
  <si>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</si>
  <si>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</si>
  <si>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</si>
  <si>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</si>
  <si>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</si>
  <si>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</si>
  <si>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</si>
  <si>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</si>
  <si>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</si>
  <si>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</si>
  <si>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</si>
  <si>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</si>
  <si>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</si>
  <si>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</si>
  <si>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</si>
  <si>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</si>
  <si>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</si>
  <si>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</si>
  <si>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</si>
  <si>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</si>
  <si>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</si>
  <si>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</si>
  <si>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</si>
  <si>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</si>
  <si>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</si>
  <si>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</si>
  <si>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</si>
  <si>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</si>
  <si>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</si>
  <si>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</si>
  <si>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</si>
  <si>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</si>
  <si>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</si>
  <si>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</si>
  <si>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</si>
  <si>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</si>
  <si>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</si>
  <si>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</si>
  <si>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</si>
  <si>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</si>
  <si>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</si>
  <si>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</si>
  <si>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</si>
  <si>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</si>
  <si>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</si>
  <si>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</si>
  <si>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</si>
  <si>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</si>
  <si>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</si>
  <si>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</si>
  <si>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</si>
  <si>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</si>
  <si>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</si>
  <si>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</si>
  <si>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</si>
  <si>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</si>
  <si>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</si>
  <si>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</si>
  <si>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</si>
  <si>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</si>
  <si>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</si>
  <si>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</si>
  <si>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</si>
  <si>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</si>
  <si>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</si>
  <si>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</si>
  <si>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</si>
  <si>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</si>
  <si>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</si>
  <si>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</si>
  <si>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</si>
  <si>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</si>
  <si>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</si>
  <si>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</si>
  <si>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</si>
  <si>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</si>
  <si>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</si>
  <si>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</si>
  <si>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</si>
  <si>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</si>
  <si>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</si>
  <si>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</si>
  <si>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</si>
  <si>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</si>
  <si>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</si>
  <si>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</si>
  <si>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</si>
  <si>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</si>
  <si>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</si>
  <si>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</si>
  <si>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</si>
  <si>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</si>
  <si>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</si>
  <si>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</si>
  <si>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</si>
  <si>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</si>
  <si>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</si>
  <si>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</si>
  <si>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</si>
  <si>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</si>
  <si>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</si>
  <si>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</si>
  <si>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</si>
  <si>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</si>
  <si>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</si>
  <si>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</si>
  <si>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</si>
  <si>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</si>
  <si>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</si>
  <si>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</si>
  <si>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</si>
  <si>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</si>
  <si>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</si>
  <si>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</si>
  <si>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</si>
  <si>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</si>
  <si>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</si>
  <si>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</si>
  <si>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</si>
  <si>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</si>
  <si>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</si>
  <si>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</si>
  <si>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</si>
  <si>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</si>
  <si>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</si>
  <si>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</si>
  <si>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</si>
  <si>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</si>
  <si>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</si>
  <si>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</si>
  <si>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</si>
  <si>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</si>
  <si>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</si>
  <si>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</si>
  <si>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</si>
  <si>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</si>
  <si>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</si>
  <si>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</si>
  <si>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</si>
  <si>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</si>
  <si>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</si>
  <si>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</si>
  <si>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</si>
  <si>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</si>
  <si>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</si>
  <si>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</si>
  <si>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</si>
  <si>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</si>
  <si>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</si>
  <si>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</si>
  <si>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</si>
  <si>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</si>
  <si>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</si>
  <si>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</si>
  <si>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</si>
  <si>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</si>
  <si>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</si>
  <si>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</si>
  <si>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</si>
  <si>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</si>
  <si>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</si>
  <si>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</si>
  <si>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</si>
  <si>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</si>
  <si>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</si>
  <si>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</si>
  <si>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</si>
  <si>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</si>
  <si>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</si>
  <si>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</si>
  <si>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</si>
  <si>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</si>
  <si>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</si>
  <si>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</si>
  <si>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</si>
  <si>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</si>
  <si>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</si>
  <si>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</si>
  <si>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</si>
  <si>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</si>
  <si>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</si>
  <si>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</si>
  <si>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</si>
  <si>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</si>
  <si>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</si>
  <si>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</si>
  <si>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</si>
  <si>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</si>
  <si>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</si>
  <si>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</si>
  <si>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</si>
  <si>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</si>
  <si>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</si>
  <si>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</si>
  <si>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</si>
  <si>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</si>
  <si>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</si>
  <si>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</si>
  <si>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</si>
  <si>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</si>
  <si>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</si>
  <si>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</si>
  <si>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</si>
  <si>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</si>
  <si>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</si>
  <si>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</si>
  <si>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</si>
  <si>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</si>
  <si>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</si>
  <si>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</si>
  <si>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</si>
  <si>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</si>
  <si>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</si>
  <si>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</si>
  <si>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</si>
  <si>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</si>
  <si>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</si>
  <si>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</si>
  <si>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</si>
  <si>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</si>
  <si>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</si>
  <si>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</si>
  <si>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</si>
  <si>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</si>
  <si>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</si>
  <si>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</si>
  <si>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</si>
  <si>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</si>
  <si>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</si>
  <si>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</si>
  <si>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</si>
  <si>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</si>
  <si>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</si>
  <si>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</si>
  <si>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</si>
  <si>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</si>
  <si>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</si>
  <si>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</si>
  <si>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</si>
  <si>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</si>
  <si>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</si>
  <si>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</si>
  <si>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</si>
  <si>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</si>
  <si>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</si>
  <si>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</si>
  <si>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</si>
  <si>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</si>
  <si>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</si>
  <si>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</si>
  <si>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</si>
  <si>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</si>
  <si>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</si>
  <si>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</si>
  <si>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</si>
  <si>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</si>
  <si>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</si>
  <si>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</si>
  <si>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</si>
  <si>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</si>
  <si>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</si>
  <si>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</si>
  <si>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</si>
  <si>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</si>
  <si>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</si>
  <si>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</si>
  <si>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</si>
  <si>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</si>
  <si>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</si>
  <si>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</si>
  <si>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</si>
  <si>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</si>
  <si>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</si>
  <si>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</si>
  <si>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</si>
  <si>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</si>
  <si>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</si>
  <si>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</si>
  <si>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</si>
  <si>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</si>
  <si>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</si>
  <si>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</si>
  <si>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</si>
  <si>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</si>
  <si>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</si>
  <si>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</si>
  <si>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</si>
  <si>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</si>
  <si>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</si>
  <si>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</si>
  <si>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</si>
  <si>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</si>
  <si>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</si>
  <si>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</si>
  <si>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</si>
  <si>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</si>
  <si>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</si>
  <si>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</si>
  <si>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</si>
  <si>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</si>
  <si>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</si>
  <si>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</si>
  <si>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</si>
  <si>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</si>
  <si>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</si>
  <si>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</si>
  <si>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</si>
  <si>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</si>
  <si>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</si>
  <si>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</si>
  <si>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</si>
  <si>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</si>
  <si>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</si>
  <si>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</si>
  <si>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</si>
  <si>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</si>
  <si>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</si>
  <si>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</si>
  <si>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</si>
  <si>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</si>
  <si>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</si>
  <si>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</si>
  <si>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</si>
  <si>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</si>
  <si>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</si>
  <si>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</si>
  <si>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</si>
  <si>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</si>
  <si>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</si>
  <si>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</si>
  <si>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</si>
  <si>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</si>
  <si>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</si>
  <si>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</si>
  <si>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</si>
  <si>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</si>
  <si>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</si>
  <si>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</si>
  <si>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</si>
  <si>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</si>
  <si>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</si>
  <si>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</si>
  <si>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</si>
  <si>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</si>
  <si>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</si>
  <si>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</si>
  <si>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</si>
  <si>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</si>
  <si>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</si>
  <si>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</si>
  <si>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</si>
  <si>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</si>
  <si>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</si>
  <si>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</si>
  <si>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</si>
  <si>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</si>
  <si>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</si>
  <si>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</si>
  <si>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</si>
  <si>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</si>
  <si>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</si>
  <si>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</si>
  <si>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</si>
  <si>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</si>
  <si>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</si>
  <si>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</si>
  <si>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</si>
  <si>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</si>
  <si>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</si>
  <si>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</si>
  <si>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</si>
  <si>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</si>
  <si>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</si>
  <si>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</si>
  <si>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</si>
  <si>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</si>
  <si>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</si>
  <si>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</si>
  <si>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</si>
  <si>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</si>
  <si>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</si>
  <si>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</si>
  <si>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</si>
  <si>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</si>
  <si>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</si>
  <si>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</si>
  <si>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</si>
  <si>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</si>
  <si>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</si>
  <si>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</si>
  <si>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</si>
  <si>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</si>
  <si>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</si>
  <si>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</si>
  <si>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</si>
  <si>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</si>
  <si>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</si>
  <si>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</si>
  <si>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</si>
  <si>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</si>
  <si>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</si>
  <si>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</si>
  <si>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</si>
  <si>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</si>
  <si>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</si>
  <si>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</si>
  <si>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</si>
  <si>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</si>
  <si>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</si>
  <si>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</si>
  <si>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</si>
  <si>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</si>
  <si>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</si>
  <si>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</si>
  <si>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</si>
  <si>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</si>
  <si>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</si>
  <si>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</si>
  <si>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</si>
  <si>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</si>
  <si>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</si>
  <si>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</si>
  <si>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</si>
  <si>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</si>
  <si>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</si>
  <si>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</si>
  <si>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</si>
  <si>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</si>
  <si>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</si>
  <si>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</si>
  <si>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</si>
  <si>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</si>
  <si>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</si>
  <si>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</si>
  <si>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</si>
  <si>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</si>
  <si>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</si>
  <si>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</si>
  <si>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</si>
  <si>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</si>
  <si>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</si>
  <si>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</si>
  <si>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</si>
  <si>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</si>
  <si>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</si>
  <si>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</si>
  <si>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</si>
  <si>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</si>
  <si>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</si>
  <si>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</si>
  <si>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</si>
  <si>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</si>
  <si>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</si>
  <si>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</si>
  <si>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</si>
  <si>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</si>
  <si>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</si>
  <si>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</si>
  <si>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</si>
  <si>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</si>
  <si>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</si>
  <si>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</si>
  <si>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</si>
  <si>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</si>
  <si>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</si>
  <si>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</si>
  <si>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</si>
  <si>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</si>
  <si>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</si>
  <si>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</si>
  <si>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</si>
  <si>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</si>
  <si>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</si>
  <si>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</si>
  <si>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</si>
  <si>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</si>
  <si>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</si>
  <si>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</si>
  <si>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</si>
  <si>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</si>
  <si>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</si>
  <si>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</si>
  <si>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</si>
  <si>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</si>
  <si>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</si>
  <si>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</si>
  <si>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</si>
  <si>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</si>
  <si>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</si>
  <si>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</si>
  <si>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</si>
  <si>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</si>
  <si>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</si>
  <si>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</si>
  <si>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</si>
  <si>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</si>
  <si>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</si>
  <si>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</si>
  <si>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</si>
  <si>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</si>
  <si>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</si>
  <si>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</si>
  <si>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</si>
  <si>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</si>
  <si>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</si>
  <si>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</si>
  <si>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</si>
  <si>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</si>
  <si>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</si>
  <si>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</si>
  <si>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</si>
  <si>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</si>
  <si>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</si>
  <si>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</si>
  <si>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</si>
  <si>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</si>
  <si>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</si>
  <si>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</si>
  <si>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</si>
  <si>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</si>
  <si>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</si>
  <si>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</si>
  <si>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</si>
  <si>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</si>
  <si>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</si>
  <si>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</si>
  <si>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</si>
  <si>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</si>
  <si>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</si>
  <si>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</si>
  <si>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</si>
  <si>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</si>
  <si>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</si>
  <si>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</si>
  <si>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</si>
  <si>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</si>
  <si>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</si>
  <si>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</si>
  <si>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</si>
  <si>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</si>
  <si>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</si>
  <si>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</si>
  <si>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</si>
  <si>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</si>
  <si>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</si>
  <si>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</si>
  <si>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</si>
  <si>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</si>
  <si>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</si>
  <si>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</si>
  <si>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</si>
  <si>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</si>
  <si>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</si>
  <si>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</si>
  <si>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</si>
  <si>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</si>
  <si>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</si>
  <si>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</si>
  <si>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</si>
  <si>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</si>
  <si>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</si>
  <si>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</si>
  <si>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</si>
  <si>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</si>
  <si>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</si>
  <si>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</si>
  <si>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</si>
  <si>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</si>
  <si>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</si>
  <si>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</si>
  <si>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</si>
  <si>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</si>
  <si>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</si>
  <si>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</si>
  <si>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</si>
  <si>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</si>
  <si>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</si>
  <si>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</si>
  <si>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</si>
  <si>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</si>
  <si>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</si>
  <si>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</si>
  <si>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</si>
  <si>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</si>
  <si>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</si>
  <si>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</si>
  <si>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</si>
  <si>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</si>
  <si>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</si>
  <si>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</si>
  <si>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</si>
  <si>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</si>
  <si>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</si>
  <si>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</si>
  <si>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</si>
  <si>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</si>
  <si>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</si>
  <si>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</si>
  <si>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</si>
  <si>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</si>
  <si>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</si>
  <si>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</si>
  <si>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</si>
  <si>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</si>
  <si>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</si>
  <si>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</si>
  <si>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</si>
  <si>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</si>
  <si>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</si>
  <si>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</si>
  <si>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</si>
  <si>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</si>
  <si>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</si>
  <si>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</si>
  <si>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</si>
  <si>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</si>
  <si>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</si>
  <si>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</si>
  <si>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</si>
  <si>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</si>
  <si>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</si>
  <si>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</si>
  <si>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</si>
  <si>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</si>
  <si>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</si>
  <si>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</si>
  <si>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</si>
  <si>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</si>
  <si>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</si>
  <si>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</si>
  <si>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</si>
  <si>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</si>
  <si>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</si>
  <si>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</si>
  <si>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</si>
  <si>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</si>
  <si>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</si>
  <si>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</si>
  <si>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</si>
  <si>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</si>
  <si>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</si>
  <si>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</si>
  <si>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</si>
  <si>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</si>
  <si>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</si>
  <si>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</si>
  <si>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</si>
  <si>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</si>
  <si>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</si>
  <si>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</si>
  <si>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</si>
  <si>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</si>
  <si>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</si>
  <si>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</si>
  <si>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</si>
  <si>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</si>
  <si>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</si>
  <si>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</si>
  <si>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</si>
  <si>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</si>
  <si>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</si>
  <si>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</si>
  <si>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</si>
  <si>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</si>
  <si>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</si>
  <si>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</si>
  <si>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</si>
  <si>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</si>
  <si>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</si>
  <si>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</si>
  <si>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</si>
  <si>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</si>
  <si>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</si>
  <si>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</si>
  <si>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</si>
  <si>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</si>
  <si>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</si>
  <si>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</si>
  <si>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</si>
  <si>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</si>
  <si>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</si>
  <si>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</si>
  <si>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</si>
  <si>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</si>
  <si>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</si>
  <si>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</si>
  <si>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</si>
  <si>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</si>
  <si>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</si>
  <si>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</si>
  <si>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</si>
  <si>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</si>
  <si>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</si>
  <si>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</si>
  <si>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</si>
  <si>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</si>
  <si>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</si>
  <si>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</si>
  <si>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</si>
  <si>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</si>
  <si>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</si>
  <si>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</si>
  <si>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</si>
  <si>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</si>
  <si>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</si>
  <si>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</si>
  <si>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</si>
  <si>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</si>
  <si>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</si>
  <si>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</si>
  <si>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</si>
  <si>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</si>
  <si>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</si>
  <si>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</si>
  <si>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</si>
  <si>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</si>
  <si>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</si>
  <si>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</si>
  <si>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</si>
  <si>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</si>
  <si>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</si>
  <si>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</si>
  <si>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</si>
  <si>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</si>
  <si>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</si>
  <si>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</si>
  <si>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</si>
  <si>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</si>
  <si>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</si>
  <si>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</si>
  <si>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</si>
  <si>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</si>
  <si>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</si>
  <si>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</si>
  <si>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</si>
  <si>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</si>
  <si>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</si>
  <si>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</si>
  <si>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</si>
  <si>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</si>
  <si>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</si>
  <si>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</si>
  <si>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</si>
  <si>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</si>
  <si>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</si>
  <si>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</si>
  <si>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</si>
  <si>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</si>
  <si>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</si>
  <si>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</si>
  <si>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</si>
  <si>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</si>
  <si>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</si>
  <si>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</si>
  <si>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</si>
  <si>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</si>
  <si>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</si>
  <si>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</si>
  <si>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</si>
  <si>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</si>
  <si>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</si>
  <si>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</si>
  <si>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</si>
  <si>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</si>
  <si>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</si>
  <si>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</si>
  <si>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</si>
  <si>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</si>
  <si>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</si>
  <si>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</si>
  <si>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</si>
  <si>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</si>
  <si>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</si>
  <si>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</si>
  <si>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</si>
  <si>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</si>
  <si>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</si>
  <si>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</si>
  <si>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</si>
  <si>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</si>
  <si>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</si>
  <si>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</si>
  <si>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</si>
  <si>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</si>
  <si>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</si>
  <si>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</si>
  <si>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</si>
  <si>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</si>
  <si>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</si>
  <si>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</si>
  <si>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</si>
  <si>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</si>
  <si>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</si>
  <si>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</si>
  <si>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</si>
  <si>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</si>
  <si>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</si>
  <si>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</si>
  <si>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</si>
  <si>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</si>
  <si>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</si>
  <si>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</si>
  <si>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</si>
  <si>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</si>
  <si>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</si>
  <si>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</si>
  <si>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</si>
  <si>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</si>
  <si>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</si>
  <si>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</si>
  <si>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</si>
  <si>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</si>
  <si>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</si>
  <si>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</si>
  <si>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</si>
  <si>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</si>
  <si>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</si>
  <si>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</si>
  <si>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</si>
  <si>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</si>
  <si>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</si>
  <si>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</si>
  <si>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</si>
  <si>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</si>
  <si>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</si>
  <si>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</si>
  <si>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</si>
  <si>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</si>
  <si>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</si>
  <si>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</si>
  <si>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</si>
  <si>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</si>
  <si>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</si>
  <si>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</si>
  <si>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</si>
  <si>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</si>
  <si>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</si>
  <si>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</si>
  <si>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</si>
  <si>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</si>
  <si>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</si>
  <si>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</si>
  <si>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</si>
  <si>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</si>
  <si>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</si>
  <si>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</si>
  <si>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</si>
  <si>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</si>
  <si>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</si>
  <si>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</si>
  <si>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</si>
  <si>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</si>
  <si>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</si>
  <si>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</si>
  <si>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</si>
  <si>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</si>
  <si>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</si>
  <si>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</si>
  <si>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</si>
  <si>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</si>
  <si>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</si>
  <si>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</si>
  <si>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</si>
  <si>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</si>
  <si>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</si>
  <si>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</si>
  <si>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</si>
  <si>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</si>
  <si>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</si>
  <si>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</si>
  <si>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</si>
  <si>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</si>
  <si>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</si>
  <si>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</si>
  <si>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</si>
  <si>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</si>
  <si>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</si>
  <si>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</si>
  <si>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</si>
  <si>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</si>
  <si>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</si>
  <si>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</si>
  <si>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</si>
  <si>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</si>
  <si>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</si>
  <si>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</si>
  <si>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</si>
  <si>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</si>
  <si>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</si>
  <si>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</si>
  <si>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</si>
  <si>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</si>
  <si>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</si>
  <si>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</si>
  <si>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</si>
  <si>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</si>
  <si>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</si>
  <si>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</si>
  <si>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</si>
  <si>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</si>
  <si>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</si>
  <si>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</si>
  <si>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</si>
  <si>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</si>
  <si>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</si>
  <si>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</si>
  <si>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</si>
  <si>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</si>
  <si>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</si>
  <si>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</si>
  <si>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</si>
  <si>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</si>
  <si>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</si>
  <si>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</si>
  <si>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</si>
  <si>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</si>
  <si>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</si>
  <si>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</si>
  <si>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</si>
  <si>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</si>
  <si>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</si>
  <si>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</si>
  <si>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</si>
  <si>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</si>
  <si>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</si>
  <si>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</si>
  <si>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</si>
  <si>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</si>
  <si>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</si>
  <si>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</si>
  <si>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</si>
  <si>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</si>
  <si>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</si>
  <si>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</si>
  <si>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</si>
  <si>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</si>
  <si>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</si>
  <si>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</si>
  <si>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</si>
  <si>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</si>
  <si>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</si>
  <si>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</si>
  <si>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</si>
  <si>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</si>
  <si>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</si>
  <si>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</si>
  <si>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</si>
  <si>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</si>
  <si>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</si>
  <si>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</si>
  <si>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</si>
  <si>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</si>
  <si>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</si>
  <si>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</si>
  <si>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</si>
  <si>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</si>
  <si>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</si>
  <si>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</si>
  <si>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</si>
  <si>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</si>
  <si>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</si>
  <si>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</si>
  <si>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</si>
  <si>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</si>
  <si>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</si>
  <si>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</si>
  <si>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</si>
  <si>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</si>
  <si>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</si>
  <si>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</si>
  <si>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</si>
  <si>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</si>
  <si>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</si>
  <si>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</si>
  <si>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</si>
  <si>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</si>
  <si>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</si>
  <si>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</si>
  <si>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</si>
  <si>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</si>
  <si>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</si>
  <si>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</si>
  <si>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</si>
  <si>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</si>
  <si>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</si>
  <si>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</si>
  <si>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</si>
  <si>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</si>
  <si>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</si>
  <si>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</si>
  <si>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</si>
  <si>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</si>
  <si>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</si>
  <si>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</si>
  <si>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</si>
  <si>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</si>
  <si>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</si>
  <si>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</si>
  <si>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</si>
  <si>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</si>
  <si>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</si>
  <si>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</si>
  <si>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</si>
  <si>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</si>
  <si>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</si>
  <si>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</si>
  <si>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</si>
  <si>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</si>
  <si>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</si>
  <si>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</si>
  <si>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</si>
  <si>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</si>
  <si>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</si>
  <si>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</si>
  <si>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</si>
  <si>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</si>
  <si>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</si>
  <si>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</si>
  <si>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</si>
  <si>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</si>
  <si>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</si>
  <si>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</si>
  <si>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</si>
  <si>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</si>
  <si>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</si>
  <si>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</si>
  <si>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</si>
  <si>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</si>
  <si>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</si>
  <si>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</si>
  <si>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</si>
  <si>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</si>
  <si>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</si>
  <si>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</si>
  <si>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</si>
  <si>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</si>
  <si>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</si>
  <si>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</si>
  <si>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</si>
  <si>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</si>
  <si>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</si>
  <si>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</si>
  <si>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</si>
  <si>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</si>
  <si>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</si>
  <si>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</si>
  <si>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</si>
  <si>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</si>
  <si>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</si>
  <si>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</si>
  <si>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</si>
  <si>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</si>
  <si>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</si>
  <si>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</si>
  <si>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</si>
  <si>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</si>
  <si>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</si>
  <si>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</si>
  <si>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</si>
  <si>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</si>
  <si>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</si>
  <si>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</si>
  <si>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</si>
  <si>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</si>
  <si>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</si>
  <si>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</si>
  <si>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</si>
  <si>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</si>
  <si>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</si>
  <si>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</si>
  <si>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</si>
  <si>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</si>
  <si>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</si>
  <si>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</si>
  <si>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</si>
  <si>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</si>
  <si>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</si>
  <si>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</si>
  <si>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</si>
  <si>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</si>
  <si>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</si>
  <si>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</si>
  <si>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</si>
  <si>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</si>
  <si>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</si>
  <si>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</si>
  <si>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</si>
  <si>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</si>
  <si>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</si>
  <si>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</si>
  <si>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</si>
  <si>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</si>
  <si>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</si>
  <si>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</si>
  <si>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</si>
  <si>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</si>
  <si>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</si>
  <si>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</si>
  <si>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</si>
  <si>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</si>
  <si>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</si>
  <si>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</si>
  <si>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</si>
  <si>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</si>
  <si>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</si>
  <si>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</si>
  <si>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</si>
  <si>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</si>
  <si>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</si>
  <si>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</si>
  <si>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</si>
  <si>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</si>
  <si>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</si>
  <si>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</si>
  <si>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</si>
  <si>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</si>
  <si>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</si>
  <si>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</si>
  <si>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</si>
  <si>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</si>
  <si>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</si>
  <si>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</si>
  <si>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</si>
  <si>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</si>
  <si>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</si>
  <si>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</si>
  <si>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</si>
  <si>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</si>
  <si>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</si>
  <si>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</si>
  <si>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</si>
  <si>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</si>
  <si>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</si>
  <si>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</si>
  <si>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</si>
  <si>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</si>
  <si>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</si>
  <si>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</si>
  <si>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</si>
  <si>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</si>
  <si>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</si>
  <si>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</si>
  <si>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</si>
  <si>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</si>
  <si>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</si>
  <si>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</si>
  <si>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</si>
  <si>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</si>
  <si>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</si>
  <si>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</si>
  <si>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</si>
  <si>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</si>
  <si>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</si>
  <si>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</si>
  <si>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</si>
  <si>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</si>
  <si>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</si>
  <si>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</si>
  <si>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</si>
  <si>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</si>
  <si>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</si>
  <si>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</si>
  <si>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</si>
  <si>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</si>
  <si>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</si>
  <si>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</si>
  <si>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</si>
  <si>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</si>
  <si>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</si>
  <si>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</si>
  <si>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</si>
  <si>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</si>
  <si>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</si>
  <si>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</si>
  <si>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</si>
  <si>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</si>
  <si>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</si>
  <si>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</si>
  <si>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</si>
  <si>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</si>
  <si>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</si>
  <si>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</si>
  <si>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</si>
  <si>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</si>
  <si>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</si>
  <si>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</si>
  <si>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</si>
  <si>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</si>
  <si>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</si>
  <si>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</si>
  <si>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</si>
  <si>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</si>
  <si>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</si>
  <si>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</si>
  <si>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</si>
  <si>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</si>
  <si>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</si>
  <si>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</si>
  <si>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</si>
  <si>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</si>
  <si>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</si>
  <si>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</si>
  <si>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</si>
  <si>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</si>
  <si>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</si>
  <si>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</si>
  <si>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</si>
  <si>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</si>
  <si>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</si>
  <si>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</si>
  <si>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</si>
  <si>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</si>
  <si>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</si>
  <si>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</si>
  <si>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</si>
  <si>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</si>
  <si>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</si>
  <si>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</si>
  <si>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</si>
  <si>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</si>
  <si>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</si>
  <si>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</si>
  <si>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</si>
  <si>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</si>
  <si>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</si>
  <si>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</si>
  <si>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</si>
  <si>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</si>
  <si>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</si>
  <si>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</si>
  <si>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</si>
  <si>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</si>
  <si>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</si>
  <si>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</si>
  <si>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</si>
  <si>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</si>
  <si>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</si>
  <si>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</si>
  <si>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</si>
  <si>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</si>
  <si>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</si>
  <si>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</si>
  <si>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</si>
  <si>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</si>
  <si>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</si>
  <si>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</si>
  <si>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</si>
  <si>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</si>
  <si>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</si>
  <si>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</si>
  <si>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</si>
  <si>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</si>
  <si>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</si>
  <si>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</si>
  <si>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</si>
  <si>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</si>
  <si>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</si>
  <si>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</si>
  <si>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</si>
  <si>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</si>
  <si>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</si>
  <si>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</si>
  <si>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</si>
  <si>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</si>
  <si>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</si>
  <si>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</si>
  <si>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</si>
  <si>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</si>
  <si>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</si>
  <si>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</si>
  <si>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</si>
  <si>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</si>
  <si>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</si>
  <si>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</si>
  <si>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</si>
  <si>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</si>
  <si>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</si>
  <si>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</si>
  <si>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</si>
  <si>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</si>
  <si>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</si>
  <si>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</si>
  <si>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</si>
  <si>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</si>
  <si>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</si>
  <si>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</si>
  <si>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</si>
  <si>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</si>
  <si>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</si>
  <si>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</si>
  <si>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</si>
  <si>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</si>
  <si>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</si>
  <si>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</si>
  <si>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</si>
  <si>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</si>
  <si>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</si>
  <si>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</si>
  <si>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</si>
  <si>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</si>
  <si>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</si>
  <si>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</si>
  <si>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</si>
  <si>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</si>
  <si>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</si>
  <si>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</si>
  <si>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</si>
  <si>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</si>
  <si>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</si>
  <si>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</si>
  <si>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</si>
  <si>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</si>
  <si>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</si>
  <si>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</si>
  <si>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</si>
  <si>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</si>
  <si>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</si>
  <si>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</si>
  <si>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</si>
  <si>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</si>
  <si>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</si>
  <si>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</si>
  <si>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</si>
  <si>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</si>
  <si>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</si>
  <si>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</si>
  <si>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</si>
  <si>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</si>
  <si>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</si>
  <si>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</si>
  <si>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</si>
  <si>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</si>
  <si>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</si>
  <si>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</si>
  <si>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</si>
  <si>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</si>
  <si>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</si>
  <si>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</si>
  <si>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</si>
  <si>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</si>
  <si>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</si>
  <si>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</si>
  <si>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</si>
  <si>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</si>
  <si>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</si>
  <si>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</si>
  <si>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</si>
  <si>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</si>
  <si>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</si>
  <si>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</si>
  <si>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</si>
  <si>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</si>
  <si>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</si>
  <si>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</si>
  <si>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</si>
  <si>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</si>
  <si>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</si>
  <si>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</si>
  <si>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</si>
  <si>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</si>
  <si>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</si>
  <si>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</si>
  <si>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</si>
  <si>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</si>
  <si>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</si>
  <si>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</si>
  <si>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</si>
  <si>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</si>
  <si>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</si>
  <si>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</si>
  <si>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</si>
  <si>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</si>
  <si>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</si>
  <si>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</si>
  <si>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</si>
  <si>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</si>
  <si>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</si>
  <si>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</si>
  <si>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</si>
  <si>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</si>
  <si>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</si>
  <si>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</si>
  <si>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</si>
  <si>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</si>
  <si>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</si>
  <si>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</si>
  <si>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</si>
  <si>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</si>
  <si>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</si>
  <si>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</si>
  <si>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</si>
  <si>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</si>
  <si>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</si>
  <si>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</si>
  <si>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</si>
  <si>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</si>
  <si>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</si>
  <si>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</si>
  <si>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</si>
  <si>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</si>
  <si>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</si>
  <si>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</si>
  <si>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</si>
  <si>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</si>
  <si>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</si>
  <si>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</si>
  <si>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</si>
  <si>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</si>
  <si>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</si>
  <si>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</si>
  <si>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</si>
  <si>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</si>
  <si>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</si>
  <si>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</si>
  <si>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</si>
  <si>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</si>
  <si>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</si>
  <si>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</si>
  <si>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</si>
  <si>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</si>
  <si>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</si>
  <si>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</si>
  <si>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</si>
  <si>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</si>
  <si>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</si>
  <si>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</si>
  <si>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</si>
  <si>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</si>
  <si>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</si>
  <si>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</si>
  <si>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</si>
  <si>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</si>
  <si>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</si>
  <si>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</si>
  <si>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</si>
  <si>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</si>
  <si>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</si>
  <si>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</si>
  <si>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</si>
  <si>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</si>
  <si>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</si>
  <si>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</si>
  <si>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</si>
  <si>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</si>
  <si>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</si>
  <si>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</si>
  <si>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</si>
  <si>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</si>
  <si>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</si>
  <si>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</si>
  <si>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</si>
  <si>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</si>
  <si>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</si>
  <si>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</si>
  <si>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</si>
  <si>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</si>
  <si>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</si>
  <si>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</si>
  <si>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</si>
  <si>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</si>
  <si>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</si>
  <si>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</si>
  <si>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</si>
  <si>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</si>
  <si>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</si>
  <si>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</si>
  <si>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</si>
  <si>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</si>
  <si>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</si>
  <si>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</si>
  <si>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</si>
  <si>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</si>
  <si>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</si>
  <si>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</si>
  <si>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</si>
  <si>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</si>
  <si>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</si>
  <si>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</si>
  <si>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</si>
  <si>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</si>
  <si>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</si>
  <si>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</si>
  <si>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</si>
  <si>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</si>
  <si>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</si>
  <si>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</si>
  <si>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</si>
  <si>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</si>
  <si>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</si>
  <si>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</si>
  <si>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</si>
  <si>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</si>
  <si>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</si>
  <si>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</si>
  <si>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</si>
  <si>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</si>
  <si>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</si>
  <si>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</si>
  <si>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</si>
  <si>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</si>
  <si>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</si>
  <si>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</si>
  <si>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</si>
  <si>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</si>
  <si>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</si>
  <si>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</si>
  <si>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</si>
  <si>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</si>
  <si>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</si>
  <si>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</si>
  <si>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</si>
  <si>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</si>
  <si>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</si>
  <si>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</si>
  <si>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</si>
  <si>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</si>
  <si>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</si>
  <si>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</si>
  <si>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</si>
  <si>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</si>
  <si>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</si>
  <si>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</si>
  <si>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</si>
  <si>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</si>
  <si>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</si>
  <si>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</si>
  <si>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</si>
  <si>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</si>
  <si>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</si>
  <si>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</si>
  <si>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</si>
  <si>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</si>
  <si>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</si>
  <si>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</si>
  <si>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</si>
  <si>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</si>
  <si>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</si>
  <si>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</si>
  <si>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</si>
  <si>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</si>
  <si>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</si>
  <si>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</si>
  <si>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</si>
  <si>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</si>
  <si>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</si>
  <si>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</si>
  <si>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</si>
  <si>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</si>
  <si>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</si>
  <si>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</si>
  <si>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</si>
  <si>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</si>
  <si>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</si>
  <si>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</si>
  <si>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</si>
  <si>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</si>
  <si>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</si>
  <si>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</si>
  <si>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</si>
  <si>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</si>
  <si>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</si>
  <si>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</si>
  <si>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</si>
  <si>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</si>
  <si>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</si>
  <si>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</si>
  <si>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</si>
  <si>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</si>
  <si>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</si>
  <si>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</si>
  <si>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</si>
  <si>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</si>
  <si>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</si>
  <si>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</si>
  <si>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</si>
  <si>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</si>
  <si>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</si>
  <si>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</si>
  <si>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</si>
  <si>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</si>
  <si>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</si>
  <si>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</si>
  <si>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</si>
  <si>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</si>
  <si>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</si>
  <si>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</si>
  <si>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</si>
  <si>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</si>
  <si>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</si>
  <si>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</si>
  <si>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</si>
  <si>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</si>
  <si>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</si>
  <si>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</si>
  <si>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</si>
  <si>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</si>
  <si>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</si>
  <si>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</si>
  <si>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</si>
  <si>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</si>
  <si>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</si>
  <si>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</si>
  <si>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</si>
  <si>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</si>
  <si>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</si>
  <si>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</si>
  <si>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</si>
  <si>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</si>
  <si>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</si>
  <si>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</si>
  <si>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</si>
  <si>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</si>
  <si>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</si>
  <si>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</si>
  <si>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</si>
  <si>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</si>
  <si>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</si>
  <si>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</si>
  <si>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</si>
  <si>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</si>
  <si>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</si>
  <si>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</si>
  <si>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</si>
  <si>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</si>
  <si>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</si>
  <si>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</si>
  <si>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</si>
  <si>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</si>
  <si>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</si>
  <si>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</si>
  <si>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</si>
  <si>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</si>
  <si>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</si>
  <si>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</si>
  <si>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</si>
  <si>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</si>
  <si>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</si>
  <si>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</si>
  <si>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</si>
  <si>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</si>
  <si>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</si>
  <si>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</si>
  <si>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</si>
  <si>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</si>
  <si>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</si>
  <si>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</si>
  <si>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</si>
  <si>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</si>
  <si>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</si>
  <si>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</si>
  <si>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</si>
  <si>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</si>
  <si>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</si>
  <si>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</si>
  <si>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</si>
  <si>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</si>
  <si>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</si>
  <si>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</si>
  <si>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</si>
  <si>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</si>
  <si>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</si>
  <si>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</si>
  <si>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</si>
  <si>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</si>
  <si>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</si>
  <si>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</si>
  <si>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</si>
  <si>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</si>
  <si>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</si>
  <si>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</si>
  <si>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</si>
  <si>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</si>
  <si>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</si>
  <si>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</si>
  <si>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</si>
  <si>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</si>
  <si>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</si>
  <si>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</si>
  <si>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</si>
  <si>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</si>
  <si>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</si>
  <si>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</si>
  <si>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</si>
  <si>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</si>
  <si>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</si>
  <si>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</si>
  <si>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</si>
  <si>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</si>
  <si>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</si>
  <si>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</si>
  <si>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</si>
  <si>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</si>
  <si>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</si>
  <si>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</si>
  <si>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</si>
  <si>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</si>
  <si>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</si>
  <si>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</si>
  <si>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</si>
  <si>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</si>
  <si>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</si>
  <si>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</si>
  <si>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</si>
  <si>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</si>
  <si>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</si>
  <si>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</si>
  <si>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</si>
  <si>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</si>
  <si>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</si>
  <si>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</si>
  <si>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</si>
  <si>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</si>
  <si>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</si>
  <si>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</si>
  <si>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</si>
  <si>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</si>
  <si>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</si>
  <si>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</si>
  <si>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</si>
  <si>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</si>
  <si>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</si>
  <si>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</si>
  <si>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</si>
  <si>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</si>
  <si>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</si>
  <si>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</si>
  <si>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</si>
  <si>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</si>
  <si>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</si>
  <si>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</si>
  <si>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</si>
  <si>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</si>
  <si>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</si>
  <si>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</si>
  <si>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</si>
  <si>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</si>
  <si>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</si>
  <si>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</si>
  <si>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</si>
  <si>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</si>
  <si>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</si>
  <si>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</si>
  <si>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</si>
  <si>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</si>
  <si>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</si>
  <si>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</si>
  <si>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</si>
  <si>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</si>
  <si>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</si>
  <si>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</si>
  <si>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</si>
  <si>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</si>
  <si>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</si>
  <si>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</si>
  <si>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</si>
  <si>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</si>
  <si>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</si>
  <si>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</si>
  <si>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</si>
  <si>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</si>
  <si>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</si>
  <si>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</si>
  <si>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</si>
  <si>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</si>
  <si>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</si>
  <si>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</si>
  <si>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</si>
  <si>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</si>
  <si>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</si>
  <si>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</si>
  <si>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</si>
  <si>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</si>
  <si>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</si>
  <si>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</si>
  <si>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</si>
  <si>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</si>
  <si>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</si>
  <si>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</si>
  <si>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</si>
  <si>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</si>
  <si>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</si>
  <si>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</si>
  <si>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</si>
  <si>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</si>
  <si>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</si>
  <si>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</si>
  <si>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</si>
  <si>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</si>
  <si>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</si>
  <si>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</si>
  <si>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</si>
  <si>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</si>
  <si>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</si>
  <si>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</si>
  <si>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</si>
  <si>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</si>
  <si>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</si>
  <si>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</si>
  <si>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</si>
  <si>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</si>
  <si>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</si>
  <si>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</si>
  <si>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</si>
  <si>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</si>
  <si>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</si>
  <si>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</si>
  <si>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</si>
  <si>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</si>
  <si>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</si>
  <si>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</si>
  <si>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</si>
  <si>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</si>
  <si>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</si>
  <si>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</si>
  <si>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</si>
  <si>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</si>
  <si>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</si>
  <si>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</si>
  <si>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</si>
  <si>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</si>
  <si>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</si>
  <si>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</si>
  <si>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</si>
  <si>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</si>
  <si>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</si>
  <si>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</si>
  <si>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</si>
  <si>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</si>
  <si>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</si>
  <si>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</si>
  <si>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</si>
  <si>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</si>
  <si>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</si>
  <si>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</si>
  <si>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</si>
  <si>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</si>
  <si>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</si>
  <si>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</si>
  <si>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</si>
  <si>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</si>
  <si>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</si>
  <si>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</si>
  <si>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</si>
  <si>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</si>
  <si>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</si>
  <si>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</si>
  <si>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</si>
  <si>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</si>
  <si>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</si>
  <si>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</si>
  <si>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</si>
  <si>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</si>
  <si>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</si>
  <si>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</si>
  <si>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</si>
  <si>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</si>
  <si>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</si>
  <si>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</si>
  <si>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</si>
  <si>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</si>
  <si>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</si>
  <si>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</si>
  <si>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</si>
  <si>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</si>
  <si>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</si>
  <si>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</si>
  <si>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</si>
  <si>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</si>
  <si>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</si>
  <si>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</si>
  <si>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</si>
  <si>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</si>
  <si>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</si>
  <si>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</si>
  <si>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</si>
  <si>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</si>
  <si>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</si>
  <si>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</si>
  <si>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</si>
  <si>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</si>
  <si>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</si>
  <si>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</si>
  <si>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</si>
  <si>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</si>
  <si>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</si>
  <si>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</si>
  <si>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</si>
  <si>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</si>
  <si>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</si>
  <si>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</si>
  <si>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</si>
  <si>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</si>
  <si>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</si>
  <si>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</si>
  <si>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</si>
  <si>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</si>
  <si>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</si>
  <si>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</si>
  <si>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</si>
  <si>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</si>
  <si>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</si>
  <si>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</si>
  <si>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</si>
  <si>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</si>
  <si>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</si>
  <si>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</si>
  <si>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</si>
  <si>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</si>
  <si>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</si>
  <si>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</si>
  <si>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</si>
  <si>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</si>
  <si>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</si>
  <si>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</si>
  <si>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</si>
  <si>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</si>
  <si>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</si>
  <si>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</si>
  <si>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</si>
  <si>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</si>
  <si>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</si>
  <si>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</si>
  <si>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</si>
  <si>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</si>
  <si>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</si>
  <si>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</si>
  <si>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</si>
  <si>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</si>
  <si>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</si>
  <si>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</si>
  <si>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</si>
  <si>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</si>
  <si>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</si>
  <si>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</si>
  <si>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</si>
  <si>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</si>
  <si>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</si>
  <si>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</si>
  <si>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</si>
  <si>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</si>
  <si>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</si>
  <si>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</si>
  <si>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</si>
  <si>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</si>
  <si>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</si>
  <si>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</si>
  <si>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</si>
  <si>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</si>
  <si>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</si>
  <si>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</si>
  <si>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</si>
  <si>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</si>
  <si>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</si>
  <si>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</si>
  <si>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</si>
  <si>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</si>
  <si>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</si>
  <si>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</si>
  <si>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</si>
  <si>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</si>
  <si>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</si>
  <si>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</si>
  <si>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</si>
  <si>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</si>
  <si>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</si>
  <si>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</si>
  <si>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</si>
  <si>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</si>
  <si>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</si>
  <si>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</si>
  <si>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</si>
  <si>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</si>
  <si>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</si>
  <si>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</si>
  <si>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</si>
  <si>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</si>
  <si>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</si>
  <si>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</si>
  <si>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</si>
  <si>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</si>
  <si>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</si>
  <si>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</si>
  <si>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</si>
  <si>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</si>
  <si>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</si>
  <si>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</si>
  <si>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</si>
  <si>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</si>
  <si>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</si>
  <si>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</si>
  <si>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</si>
  <si>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</si>
  <si>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</si>
  <si>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</si>
  <si>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</si>
  <si>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</si>
  <si>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</si>
  <si>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</si>
  <si>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</si>
  <si>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</si>
  <si>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</si>
  <si>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</si>
  <si>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</si>
  <si>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</si>
  <si>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</si>
  <si>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</si>
  <si>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</si>
  <si>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</si>
  <si>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</si>
  <si>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</si>
  <si>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</si>
  <si>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</si>
  <si>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</si>
  <si>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</si>
  <si>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</si>
  <si>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</si>
  <si>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</si>
  <si>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</si>
  <si>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</si>
  <si>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</si>
  <si>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</si>
  <si>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</si>
  <si>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</si>
  <si>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</si>
  <si>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</si>
  <si>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</si>
  <si>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</si>
  <si>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</si>
  <si>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</si>
  <si>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</si>
  <si>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</si>
  <si>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</si>
  <si>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</si>
  <si>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</si>
  <si>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</si>
  <si>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</si>
  <si>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</si>
  <si>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</si>
  <si>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</si>
  <si>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</si>
  <si>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</si>
  <si>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</si>
  <si>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</si>
  <si>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</si>
  <si>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</si>
  <si>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</si>
  <si>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</si>
  <si>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</si>
  <si>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</si>
  <si>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</si>
  <si>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</si>
  <si>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</si>
  <si>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</si>
  <si>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</si>
  <si>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</si>
  <si>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</si>
  <si>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</si>
  <si>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</si>
  <si>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</si>
  <si>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</si>
  <si>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</si>
  <si>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</si>
  <si>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</si>
  <si>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</si>
  <si>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</si>
  <si>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</si>
  <si>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</si>
  <si>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</si>
  <si>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</si>
  <si>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</si>
  <si>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</si>
  <si>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</si>
  <si>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</si>
  <si>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</si>
  <si>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</si>
  <si>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</si>
  <si>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</si>
  <si>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</si>
  <si>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</si>
  <si>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</si>
  <si>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</si>
  <si>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</si>
  <si>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</si>
  <si>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</si>
  <si>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</si>
  <si>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</si>
  <si>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</si>
  <si>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</si>
  <si>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</si>
  <si>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</si>
  <si>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</si>
  <si>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</si>
  <si>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</si>
  <si>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</si>
  <si>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</si>
  <si>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</si>
  <si>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</si>
  <si>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</si>
  <si>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</si>
  <si>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</si>
  <si>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</si>
  <si>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</si>
  <si>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</si>
  <si>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</si>
  <si>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</si>
  <si>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</si>
  <si>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</si>
  <si>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</si>
  <si>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</si>
  <si>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</si>
  <si>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</si>
  <si>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</si>
  <si>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</si>
  <si>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</si>
  <si>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</si>
  <si>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</si>
  <si>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</si>
  <si>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</si>
  <si>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</si>
  <si>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</si>
  <si>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</si>
  <si>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</si>
  <si>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</si>
  <si>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</si>
  <si>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</si>
  <si>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</si>
  <si>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</si>
  <si>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</si>
  <si>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</si>
  <si>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</si>
  <si>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</si>
  <si>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</si>
  <si>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</si>
  <si>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</si>
  <si>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</si>
  <si>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</si>
  <si>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</si>
  <si>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</si>
  <si>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</si>
  <si>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</si>
  <si>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</si>
  <si>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</si>
  <si>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</si>
  <si>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</si>
  <si>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</si>
  <si>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</si>
  <si>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</si>
  <si>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</si>
  <si>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</si>
  <si>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</si>
  <si>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</si>
  <si>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</si>
  <si>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</si>
  <si>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</si>
  <si>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</si>
  <si>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</si>
  <si>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</si>
  <si>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</si>
  <si>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</si>
  <si>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</si>
  <si>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</si>
  <si>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</si>
  <si>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</si>
  <si>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</si>
  <si>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</si>
  <si>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</si>
  <si>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</si>
  <si>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</si>
  <si>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</si>
  <si>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</si>
  <si>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</si>
  <si>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</si>
  <si>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</si>
  <si>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</si>
  <si>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</si>
  <si>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</si>
  <si>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</si>
  <si>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</si>
  <si>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</si>
  <si>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</si>
  <si>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</si>
  <si>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</si>
  <si>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</si>
  <si>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</si>
  <si>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</si>
  <si>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</si>
  <si>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</si>
  <si>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</si>
  <si>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</si>
  <si>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</si>
  <si>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</si>
  <si>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</si>
  <si>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</si>
  <si>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</si>
  <si>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</si>
  <si>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</si>
  <si>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</si>
  <si>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</si>
  <si>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</si>
  <si>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</si>
  <si>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</si>
  <si>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</si>
  <si>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</si>
  <si>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</si>
  <si>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</si>
  <si>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</si>
  <si>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</si>
  <si>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</si>
  <si>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</si>
  <si>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</si>
  <si>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</si>
  <si>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</si>
  <si>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</si>
  <si>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</si>
  <si>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</si>
  <si>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</si>
  <si>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</si>
  <si>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</si>
  <si>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</si>
  <si>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</si>
  <si>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</si>
  <si>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</si>
  <si>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</si>
  <si>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</si>
  <si>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</si>
  <si>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</si>
  <si>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</si>
  <si>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</si>
  <si>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</si>
  <si>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</si>
  <si>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</si>
  <si>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</si>
  <si>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</si>
  <si>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</si>
  <si>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</si>
  <si>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</si>
  <si>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</si>
  <si>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</si>
  <si>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</si>
  <si>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</si>
  <si>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</si>
  <si>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</si>
  <si>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</si>
  <si>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</si>
  <si>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</si>
  <si>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</si>
  <si>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</si>
  <si>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</si>
  <si>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</si>
  <si>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</si>
  <si>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</si>
  <si>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</si>
  <si>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</si>
  <si>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</si>
  <si>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</si>
  <si>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</si>
  <si>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</si>
  <si>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</si>
  <si>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</si>
  <si>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</si>
  <si>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</si>
  <si>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</si>
  <si>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</si>
  <si>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</si>
  <si>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</si>
  <si>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</si>
  <si>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</si>
  <si>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</si>
  <si>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</si>
  <si>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</si>
  <si>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</si>
  <si>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</si>
  <si>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</si>
  <si>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</si>
  <si>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</si>
  <si>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</si>
  <si>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</si>
  <si>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</si>
  <si>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</si>
  <si>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</si>
  <si>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</si>
  <si>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</si>
  <si>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</si>
  <si>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</si>
  <si>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</si>
  <si>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</si>
  <si>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</si>
  <si>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</si>
  <si>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</si>
  <si>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</si>
  <si>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</si>
  <si>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</si>
  <si>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</si>
  <si>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</si>
  <si>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</si>
  <si>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</si>
  <si>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</si>
  <si>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</si>
  <si>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</si>
  <si>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</si>
  <si>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</si>
  <si>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</si>
  <si>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</si>
  <si>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</si>
  <si>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</si>
  <si>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</si>
  <si>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</si>
  <si>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</si>
  <si>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</si>
  <si>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</si>
  <si>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</si>
  <si>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</si>
  <si>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</si>
  <si>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</si>
  <si>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</si>
  <si>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</si>
  <si>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</si>
  <si>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</si>
  <si>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</si>
  <si>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</si>
  <si>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</si>
  <si>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</si>
  <si>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</si>
  <si>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</si>
  <si>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</si>
  <si>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</si>
  <si>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</si>
  <si>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</si>
  <si>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</si>
  <si>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</si>
  <si>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</si>
  <si>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</si>
  <si>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</si>
  <si>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</si>
  <si>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</si>
  <si>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</si>
  <si>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</si>
  <si>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</si>
  <si>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</si>
  <si>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</si>
  <si>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</si>
  <si>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</si>
  <si>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</si>
  <si>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</si>
  <si>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</si>
  <si>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</si>
  <si>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</si>
  <si>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</si>
  <si>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</si>
  <si>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</si>
  <si>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</si>
  <si>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</si>
  <si>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</si>
  <si>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</si>
  <si>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</si>
  <si>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</si>
  <si>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</si>
  <si>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</si>
  <si>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</si>
  <si>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</si>
  <si>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</si>
  <si>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</si>
  <si>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</si>
  <si>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</si>
  <si>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</si>
  <si>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</si>
  <si>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</si>
  <si>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</si>
  <si>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</si>
  <si>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</si>
  <si>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</si>
  <si>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</si>
  <si>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</si>
  <si>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</si>
  <si>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</si>
  <si>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</si>
  <si>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</si>
  <si>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</si>
  <si>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</si>
  <si>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</si>
  <si>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</si>
  <si>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</si>
  <si>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</si>
  <si>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</si>
  <si>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</si>
  <si>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</si>
  <si>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</si>
  <si>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</si>
  <si>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</si>
  <si>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</si>
  <si>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</si>
  <si>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</si>
  <si>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</si>
  <si>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</si>
  <si>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</si>
  <si>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</si>
  <si>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</si>
  <si>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</si>
  <si>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</si>
  <si>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</si>
  <si>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</si>
  <si>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</si>
  <si>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</si>
  <si>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</si>
  <si>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</si>
  <si>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</si>
  <si>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</si>
  <si>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</si>
  <si>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</si>
  <si>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</si>
  <si>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</si>
  <si>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</si>
  <si>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</si>
  <si>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</si>
  <si>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</si>
  <si>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</si>
  <si>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</si>
  <si>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</si>
  <si>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</si>
  <si>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</si>
  <si>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</si>
  <si>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</si>
  <si>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</si>
  <si>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</si>
  <si>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</si>
  <si>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</si>
  <si>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</si>
  <si>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</si>
  <si>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</si>
  <si>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</si>
  <si>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</si>
  <si>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</si>
  <si>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</si>
  <si>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</si>
  <si>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</si>
  <si>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</si>
  <si>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</si>
  <si>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</si>
  <si>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</si>
  <si>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</si>
  <si>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</si>
  <si>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</si>
  <si>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</si>
  <si>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</si>
  <si>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</si>
  <si>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</si>
  <si>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</si>
  <si>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</si>
  <si>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</si>
  <si>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</si>
  <si>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</si>
  <si>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</si>
  <si>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</si>
  <si>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</si>
  <si>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</si>
  <si>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</si>
  <si>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</si>
  <si>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</si>
  <si>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</si>
  <si>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</si>
  <si>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</si>
  <si>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</si>
  <si>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</si>
  <si>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</si>
  <si>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</si>
  <si>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</si>
  <si>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</si>
  <si>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</si>
  <si>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</si>
  <si>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</si>
  <si>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</si>
  <si>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</si>
  <si>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</si>
  <si>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</si>
  <si>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</si>
  <si>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</si>
  <si>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</si>
  <si>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</si>
  <si>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</si>
  <si>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</si>
  <si>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</si>
  <si>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</si>
  <si>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</si>
  <si>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</si>
  <si>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</si>
  <si>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</si>
  <si>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</si>
  <si>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</si>
  <si>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</si>
  <si>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</si>
  <si>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</si>
  <si>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</si>
  <si>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</si>
  <si>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</si>
  <si>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</si>
  <si>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</si>
  <si>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</si>
  <si>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</si>
  <si>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</si>
  <si>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</si>
  <si>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</si>
  <si>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</si>
  <si>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</si>
  <si>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</si>
  <si>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</si>
  <si>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</si>
  <si>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</si>
  <si>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</si>
  <si>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</si>
  <si>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</si>
  <si>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</si>
  <si>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</si>
  <si>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</si>
  <si>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</si>
  <si>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</si>
  <si>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</si>
  <si>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</si>
  <si>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</si>
  <si>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</si>
  <si>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</si>
  <si>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</si>
  <si>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</si>
  <si>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</si>
  <si>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</si>
  <si>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</si>
  <si>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</si>
  <si>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</si>
  <si>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</si>
  <si>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</si>
  <si>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</si>
  <si>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</si>
  <si>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</si>
  <si>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</si>
  <si>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</si>
  <si>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</si>
  <si>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</si>
  <si>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</si>
  <si>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</si>
  <si>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</si>
  <si>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</si>
  <si>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</si>
  <si>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</si>
  <si>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</si>
  <si>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</si>
  <si>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</si>
  <si>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</si>
  <si>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</si>
  <si>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</si>
  <si>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</si>
  <si>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</si>
  <si>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</si>
  <si>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</si>
  <si>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</si>
  <si>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</si>
  <si>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</si>
  <si>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</si>
  <si>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</si>
  <si>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</si>
  <si>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</si>
  <si>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</si>
  <si>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</si>
  <si>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</si>
  <si>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</si>
  <si>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</si>
  <si>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</si>
  <si>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</si>
  <si>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</si>
  <si>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</si>
  <si>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</si>
  <si>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</si>
  <si>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</si>
  <si>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</si>
  <si>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</si>
  <si>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</si>
  <si>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</si>
  <si>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</si>
  <si>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</si>
  <si>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</si>
  <si>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</si>
  <si>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</si>
  <si>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</si>
  <si>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</si>
  <si>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</si>
  <si>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</si>
  <si>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</si>
  <si>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</si>
  <si>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</si>
  <si>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</si>
  <si>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</si>
  <si>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</si>
  <si>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</si>
  <si>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</si>
  <si>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</si>
  <si>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</si>
  <si>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</si>
  <si>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</si>
  <si>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</si>
  <si>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</si>
  <si>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</si>
  <si>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</si>
  <si>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</si>
  <si>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</si>
  <si>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</si>
  <si>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</si>
  <si>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</si>
  <si>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</si>
  <si>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</si>
  <si>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</si>
  <si>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</si>
  <si>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</si>
  <si>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</si>
  <si>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</si>
  <si>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</si>
  <si>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</si>
  <si>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</si>
  <si>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</si>
  <si>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</si>
  <si>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</si>
  <si>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</si>
  <si>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</si>
  <si>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</si>
  <si>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</si>
  <si>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</si>
  <si>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</si>
  <si>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</si>
  <si>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</si>
  <si>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</si>
  <si>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</si>
  <si>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</si>
  <si>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</si>
  <si>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</si>
  <si>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</si>
  <si>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</si>
  <si>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</si>
  <si>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</si>
  <si>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</si>
  <si>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</si>
  <si>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</si>
  <si>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</si>
  <si>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</si>
  <si>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</si>
  <si>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</si>
  <si>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</si>
  <si>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</si>
  <si>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</si>
  <si>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</si>
  <si>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</si>
  <si>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</si>
  <si>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</si>
  <si>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</si>
  <si>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</si>
  <si>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</si>
  <si>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</si>
  <si>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</si>
  <si>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</si>
  <si>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</si>
  <si>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</si>
  <si>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</si>
  <si>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</si>
  <si>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</si>
  <si>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</si>
  <si>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</si>
  <si>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</si>
  <si>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</si>
  <si>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</si>
  <si>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</si>
  <si>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</si>
  <si>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</si>
  <si>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</si>
  <si>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</si>
  <si>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</si>
  <si>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</si>
  <si>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</si>
  <si>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</si>
  <si>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</si>
  <si>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</si>
  <si>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</si>
  <si>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</si>
  <si>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</si>
  <si>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</si>
  <si>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</si>
  <si>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</si>
  <si>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</si>
  <si>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</si>
  <si>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</si>
  <si>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</si>
  <si>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</si>
  <si>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</si>
  <si>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</si>
  <si>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</si>
  <si>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</si>
  <si>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</si>
  <si>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</si>
  <si>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</si>
  <si>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</si>
  <si>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</si>
  <si>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</si>
  <si>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</si>
  <si>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</si>
  <si>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</si>
  <si>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</si>
  <si>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</si>
  <si>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</si>
  <si>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</si>
  <si>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</si>
  <si>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</si>
  <si>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</si>
  <si>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</si>
  <si>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</si>
  <si>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</si>
  <si>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</si>
  <si>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</si>
  <si>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</si>
  <si>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</si>
  <si>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</si>
  <si>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</si>
  <si>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</si>
  <si>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</si>
  <si>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</si>
  <si>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</si>
  <si>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</si>
  <si>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</si>
  <si>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</si>
  <si>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</si>
  <si>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</si>
  <si>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</si>
  <si>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</si>
  <si>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</si>
  <si>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</si>
  <si>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</si>
  <si>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</si>
  <si>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</si>
  <si>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</si>
  <si>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</si>
  <si>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</si>
  <si>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</si>
  <si>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</si>
  <si>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</si>
  <si>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</si>
  <si>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</si>
  <si>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</si>
  <si>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</si>
  <si>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</si>
  <si>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</si>
  <si>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</si>
  <si>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</si>
  <si>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</si>
  <si>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</si>
  <si>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</si>
  <si>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</si>
  <si>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</si>
  <si>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</si>
  <si>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</si>
  <si>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</si>
  <si>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</si>
  <si>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</si>
  <si>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</si>
  <si>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</si>
  <si>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</si>
  <si>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</si>
  <si>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</si>
  <si>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</si>
  <si>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</si>
  <si>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</si>
  <si>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</si>
  <si>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</si>
  <si>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</si>
  <si>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</si>
  <si>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</si>
  <si>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</si>
  <si>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</si>
  <si>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</si>
  <si>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</si>
  <si>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</si>
  <si>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</si>
  <si>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</si>
  <si>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</si>
  <si>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</si>
  <si>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</si>
  <si>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</si>
  <si>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</si>
  <si>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</si>
  <si>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</si>
  <si>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</si>
  <si>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</si>
  <si>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</si>
  <si>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</si>
  <si>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</si>
  <si>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</si>
  <si>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</si>
  <si>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</si>
  <si>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</si>
  <si>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</si>
  <si>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</si>
  <si>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</si>
  <si>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</si>
  <si>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</si>
  <si>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</si>
  <si>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</si>
  <si>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</si>
  <si>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</si>
  <si>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</si>
  <si>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</si>
  <si>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</si>
  <si>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</si>
  <si>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</si>
  <si>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</si>
  <si>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</si>
  <si>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</si>
  <si>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</si>
  <si>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</si>
  <si>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</si>
  <si>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</si>
  <si>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</si>
  <si>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</si>
  <si>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</si>
  <si>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</si>
  <si>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</si>
  <si>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</si>
  <si>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</si>
  <si>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</si>
  <si>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</si>
  <si>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</si>
  <si>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</si>
  <si>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</si>
  <si>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</si>
  <si>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</si>
  <si>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</si>
  <si>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</si>
  <si>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</si>
  <si>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</si>
  <si>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</si>
  <si>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</si>
  <si>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</si>
  <si>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</si>
  <si>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</si>
  <si>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</si>
  <si>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</si>
  <si>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</si>
  <si>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</si>
  <si>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</si>
  <si>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</si>
  <si>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</si>
  <si>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</si>
  <si>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</si>
  <si>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</si>
  <si>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</si>
  <si>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</si>
  <si>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</si>
  <si>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</si>
  <si>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</si>
  <si>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</si>
  <si>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</si>
  <si>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</si>
  <si>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</si>
  <si>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</si>
  <si>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</si>
  <si>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</si>
  <si>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</si>
  <si>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</si>
  <si>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</si>
  <si>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</si>
  <si>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</si>
  <si>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</si>
  <si>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</si>
  <si>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</si>
  <si>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</si>
  <si>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</si>
  <si>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</si>
  <si>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</si>
  <si>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</si>
  <si>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</si>
  <si>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</si>
  <si>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</si>
  <si>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</si>
  <si>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</si>
  <si>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</si>
  <si>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</si>
  <si>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</si>
  <si>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</si>
  <si>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</si>
  <si>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</si>
  <si>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</si>
  <si>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</si>
  <si>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</si>
  <si>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</si>
  <si>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</si>
  <si>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</si>
  <si>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</si>
  <si>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</si>
  <si>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</si>
  <si>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</si>
  <si>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</si>
  <si>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</si>
  <si>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</si>
  <si>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</si>
  <si>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</si>
  <si>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</si>
  <si>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</si>
  <si>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</si>
  <si>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</si>
  <si>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</si>
  <si>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</si>
  <si>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</si>
  <si>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</si>
  <si>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</si>
  <si>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</si>
  <si>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</si>
  <si>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</si>
  <si>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</si>
  <si>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</si>
  <si>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</si>
  <si>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</si>
  <si>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</si>
  <si>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</si>
  <si>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</si>
  <si>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</si>
  <si>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</si>
  <si>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</si>
  <si>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</si>
  <si>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</si>
  <si>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</si>
  <si>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</si>
  <si>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</si>
  <si>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</si>
  <si>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</si>
  <si>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</si>
  <si>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</si>
  <si>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</si>
  <si>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</si>
  <si>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</si>
  <si>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</si>
  <si>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</si>
  <si>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</si>
  <si>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</si>
  <si>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</si>
  <si>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</si>
  <si>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</si>
  <si>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</si>
  <si>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</si>
  <si>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</si>
  <si>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</si>
  <si>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</si>
  <si>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</si>
  <si>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</si>
  <si>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</si>
  <si>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</si>
  <si>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</si>
  <si>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</si>
  <si>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</si>
  <si>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</si>
  <si>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</si>
  <si>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</si>
  <si>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</si>
  <si>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</si>
  <si>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</si>
  <si>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</si>
  <si>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</si>
  <si>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</si>
  <si>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</si>
  <si>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</si>
  <si>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</si>
  <si>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</si>
  <si>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</si>
  <si>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</si>
  <si>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</si>
  <si>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</si>
  <si>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</si>
  <si>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</si>
  <si>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</si>
  <si>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</si>
  <si>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</si>
  <si>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</si>
  <si>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</si>
  <si>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</si>
  <si>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</si>
  <si>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</si>
  <si>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</si>
  <si>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</si>
  <si>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</si>
  <si>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</si>
  <si>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</si>
  <si>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</si>
  <si>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</si>
  <si>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</si>
  <si>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</si>
  <si>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</si>
  <si>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</si>
  <si>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</si>
  <si>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</si>
  <si>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</si>
  <si>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</si>
  <si>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</si>
  <si>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</si>
  <si>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</si>
  <si>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</si>
  <si>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</si>
  <si>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</si>
  <si>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</si>
  <si>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</si>
  <si>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</si>
  <si>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</si>
  <si>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</si>
  <si>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</si>
  <si>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</si>
  <si>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</si>
  <si>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</si>
  <si>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</si>
  <si>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</si>
  <si>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</si>
  <si>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</si>
  <si>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</si>
  <si>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</si>
  <si>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</si>
  <si>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</si>
  <si>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</si>
  <si>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</si>
  <si>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</si>
  <si>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</si>
  <si>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</si>
  <si>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</si>
  <si>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</si>
  <si>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</si>
  <si>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</si>
  <si>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</si>
  <si>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</si>
  <si>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</si>
  <si>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</si>
  <si>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</si>
  <si>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</si>
  <si>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</si>
  <si>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</si>
  <si>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</si>
  <si>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</si>
  <si>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</si>
  <si>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</si>
  <si>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</si>
  <si>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</si>
  <si>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</si>
  <si>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</si>
  <si>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</si>
  <si>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</si>
  <si>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</si>
  <si>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</si>
  <si>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</si>
  <si>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</si>
  <si>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</si>
  <si>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</si>
  <si>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</si>
  <si>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</si>
  <si>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</si>
  <si>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</si>
  <si>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</si>
  <si>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</si>
  <si>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</si>
  <si>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</si>
  <si>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</si>
  <si>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</si>
  <si>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</si>
  <si>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</si>
  <si>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</si>
  <si>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</si>
  <si>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</si>
  <si>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</si>
  <si>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</si>
  <si>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</si>
  <si>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</si>
  <si>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</si>
  <si>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</si>
  <si>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</si>
  <si>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</si>
  <si>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</si>
  <si>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</si>
  <si>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</si>
  <si>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</si>
  <si>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</si>
  <si>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</si>
  <si>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</si>
  <si>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</si>
  <si>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</si>
  <si>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</si>
  <si>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</si>
  <si>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</si>
  <si>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</si>
  <si>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</si>
  <si>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</si>
  <si>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</si>
  <si>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</si>
  <si>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</si>
  <si>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</si>
  <si>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</si>
  <si>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</si>
  <si>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</si>
  <si>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</si>
  <si>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</si>
  <si>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</si>
  <si>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</si>
  <si>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</si>
  <si>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</si>
  <si>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</si>
  <si>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</si>
  <si>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</si>
  <si>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</si>
  <si>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</si>
  <si>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</si>
  <si>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</si>
  <si>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</si>
  <si>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</si>
  <si>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</si>
  <si>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</si>
  <si>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</si>
  <si>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</si>
  <si>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</si>
  <si>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</si>
  <si>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</si>
  <si>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</si>
  <si>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</si>
  <si>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</si>
  <si>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</si>
  <si>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</si>
  <si>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</si>
  <si>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</si>
  <si>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</si>
  <si>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</si>
  <si>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</si>
  <si>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</si>
  <si>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</si>
  <si>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</si>
  <si>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</si>
  <si>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</si>
  <si>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</si>
  <si>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</si>
  <si>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</si>
  <si>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</si>
  <si>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</si>
  <si>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</si>
  <si>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</si>
  <si>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</si>
  <si>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</si>
  <si>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</si>
  <si>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</si>
  <si>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</si>
  <si>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</si>
  <si>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</si>
  <si>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</si>
  <si>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</si>
  <si>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</si>
  <si>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</si>
  <si>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</si>
  <si>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</si>
  <si>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</si>
  <si>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</si>
  <si>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</si>
  <si>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</si>
  <si>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</si>
  <si>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</si>
  <si>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</si>
  <si>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</si>
  <si>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</si>
  <si>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</si>
  <si>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</si>
  <si>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</si>
  <si>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</si>
  <si>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</si>
  <si>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</si>
  <si>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</si>
  <si>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</si>
  <si>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</si>
  <si>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</si>
  <si>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</si>
  <si>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</si>
  <si>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</si>
  <si>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</si>
  <si>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</si>
  <si>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</si>
  <si>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</si>
  <si>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</si>
  <si>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</si>
  <si>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</si>
  <si>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</si>
  <si>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</si>
  <si>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</si>
  <si>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</si>
  <si>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</si>
  <si>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</si>
  <si>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</si>
  <si>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</si>
  <si>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</si>
  <si>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</si>
  <si>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</si>
  <si>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</si>
  <si>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</si>
  <si>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</si>
  <si>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</si>
  <si>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</si>
  <si>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</si>
  <si>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</si>
  <si>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</si>
  <si>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</si>
  <si>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</si>
  <si>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</si>
  <si>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</si>
  <si>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</si>
  <si>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</si>
  <si>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</si>
  <si>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</si>
  <si>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</si>
  <si>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</si>
  <si>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</si>
  <si>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</si>
  <si>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</si>
  <si>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</si>
  <si>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</si>
  <si>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</si>
  <si>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</si>
  <si>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</si>
  <si>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</si>
  <si>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</si>
  <si>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</si>
  <si>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</si>
  <si>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</si>
  <si>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</si>
  <si>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</si>
  <si>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</si>
  <si>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</si>
  <si>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</si>
  <si>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</si>
  <si>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</si>
  <si>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</si>
  <si>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</si>
  <si>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</si>
  <si>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</si>
  <si>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</si>
  <si>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</si>
  <si>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</si>
  <si>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</si>
  <si>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</si>
  <si>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</si>
  <si>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</si>
  <si>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</si>
  <si>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</si>
  <si>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</si>
  <si>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</si>
  <si>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</si>
  <si>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</si>
  <si>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</si>
  <si>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</si>
  <si>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</si>
  <si>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</si>
  <si>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</si>
  <si>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</si>
  <si>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</si>
  <si>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</si>
  <si>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</si>
  <si>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</si>
  <si>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</si>
  <si>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</si>
  <si>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</si>
  <si>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</si>
  <si>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</si>
  <si>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</si>
  <si>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</si>
  <si>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</si>
  <si>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</si>
  <si>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</si>
  <si>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</si>
  <si>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</si>
  <si>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</si>
  <si>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</si>
  <si>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</si>
  <si>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</si>
  <si>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</si>
  <si>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</si>
  <si>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</si>
  <si>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</si>
  <si>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</si>
  <si>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</si>
  <si>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</si>
  <si>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</si>
  <si>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</si>
  <si>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</si>
  <si>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</si>
  <si>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</si>
  <si>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</si>
  <si>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</si>
  <si>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</si>
  <si>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</si>
  <si>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</si>
  <si>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</si>
  <si>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</si>
  <si>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</si>
  <si>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</si>
  <si>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</si>
  <si>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</si>
  <si>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</si>
  <si>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</si>
  <si>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</si>
  <si>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</si>
  <si>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</si>
  <si>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</si>
  <si>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</si>
  <si>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</si>
  <si>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</si>
  <si>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</si>
  <si>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</si>
  <si>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</si>
  <si>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</si>
  <si>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</si>
  <si>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</si>
  <si>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</si>
  <si>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</si>
  <si>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</si>
  <si>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</si>
  <si>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</si>
  <si>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</si>
  <si>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</si>
  <si>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</si>
  <si>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</si>
  <si>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</si>
  <si>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</si>
  <si>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</si>
  <si>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</si>
  <si>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</si>
  <si>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</si>
  <si>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</si>
  <si>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</si>
  <si>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</si>
  <si>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</si>
  <si>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</si>
  <si>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</si>
  <si>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</si>
  <si>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</si>
  <si>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</si>
  <si>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</si>
  <si>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</si>
  <si>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</si>
  <si>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</si>
  <si>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</si>
  <si>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</si>
  <si>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</si>
  <si>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</si>
  <si>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</si>
  <si>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</si>
  <si>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</si>
  <si>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</si>
  <si>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</si>
  <si>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</si>
  <si>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</si>
  <si>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</si>
  <si>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</si>
  <si>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</si>
  <si>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</si>
  <si>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</si>
  <si>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</si>
  <si>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</si>
  <si>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</si>
  <si>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</si>
  <si>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</si>
  <si>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</si>
  <si>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</si>
  <si>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</si>
  <si>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</si>
  <si>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</si>
  <si>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</si>
  <si>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</si>
  <si>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</si>
  <si>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</si>
  <si>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</si>
  <si>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</si>
  <si>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</si>
  <si>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</si>
  <si>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</si>
  <si>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</si>
  <si>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</si>
  <si>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</si>
  <si>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</si>
  <si>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</si>
  <si>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</si>
  <si>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</si>
  <si>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</si>
  <si>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</si>
  <si>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</si>
  <si>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</si>
  <si>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</si>
  <si>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</si>
  <si>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</si>
  <si>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</si>
  <si>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</si>
  <si>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</si>
  <si>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</si>
  <si>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</si>
  <si>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</si>
  <si>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</si>
  <si>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</si>
  <si>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</si>
  <si>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</si>
  <si>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</si>
  <si>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</si>
  <si>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</si>
  <si>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</si>
  <si>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</si>
  <si>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</si>
  <si>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</si>
  <si>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</si>
  <si>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</si>
  <si>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</si>
  <si>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</si>
  <si>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</si>
  <si>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</si>
  <si>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</si>
  <si>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</si>
  <si>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</si>
  <si>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</si>
  <si>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</si>
  <si>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</si>
  <si>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</si>
  <si>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</si>
  <si>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</si>
  <si>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</si>
  <si>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</si>
  <si>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</si>
  <si>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</si>
  <si>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</si>
  <si>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</si>
  <si>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</si>
  <si>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</si>
  <si>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</si>
  <si>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</si>
  <si>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</si>
  <si>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</si>
  <si>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</si>
  <si>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</si>
  <si>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</si>
  <si>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</si>
  <si>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</si>
  <si>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</si>
  <si>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</si>
  <si>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</si>
  <si>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</si>
  <si>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</si>
  <si>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</si>
  <si>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</si>
  <si>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</si>
  <si>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</si>
  <si>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</si>
  <si>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</si>
  <si>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</si>
  <si>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</si>
  <si>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</si>
  <si>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</si>
  <si>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</si>
  <si>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</si>
  <si>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</si>
  <si>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</si>
  <si>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</si>
  <si>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</si>
  <si>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</si>
  <si>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</si>
  <si>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</si>
  <si>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</si>
  <si>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</si>
  <si>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</si>
  <si>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</si>
  <si>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</si>
  <si>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</si>
  <si>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</si>
  <si>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</si>
  <si>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</si>
  <si>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</si>
  <si>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</si>
  <si>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</si>
  <si>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</si>
  <si>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</si>
  <si>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</si>
  <si>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</si>
  <si>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</si>
  <si>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</si>
  <si>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</si>
  <si>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</si>
  <si>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</si>
  <si>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</si>
  <si>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</si>
  <si>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</si>
  <si>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</si>
  <si>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</si>
  <si>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</si>
  <si>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</si>
  <si>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</si>
  <si>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</si>
  <si>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</si>
  <si>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</si>
  <si>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</si>
  <si>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</si>
  <si>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</si>
  <si>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</si>
  <si>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</si>
  <si>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</si>
  <si>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</si>
  <si>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</si>
  <si>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</si>
  <si>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</si>
  <si>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</si>
  <si>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</si>
  <si>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</si>
  <si>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</si>
  <si>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</si>
  <si>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</si>
  <si>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</si>
  <si>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</si>
  <si>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</si>
  <si>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</si>
  <si>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</si>
  <si>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</si>
  <si>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</si>
  <si>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</si>
  <si>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</si>
  <si>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</si>
  <si>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</si>
  <si>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</si>
  <si>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</si>
  <si>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</si>
  <si>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</si>
  <si>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</si>
  <si>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</si>
  <si>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</si>
  <si>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</si>
  <si>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</si>
  <si>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</si>
  <si>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</si>
  <si>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</si>
  <si>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</si>
  <si>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</si>
  <si>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</si>
  <si>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</si>
  <si>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</si>
  <si>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</si>
  <si>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</si>
  <si>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</si>
  <si>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</si>
  <si>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</si>
  <si>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</si>
  <si>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</si>
  <si>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</si>
  <si>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</si>
  <si>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</si>
  <si>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</si>
  <si>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</si>
  <si>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</si>
  <si>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</si>
  <si>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</si>
  <si>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</si>
  <si>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</si>
  <si>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</si>
  <si>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</si>
  <si>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</si>
  <si>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</si>
  <si>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</si>
  <si>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</si>
  <si>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</si>
  <si>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</si>
  <si>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</si>
  <si>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</si>
  <si>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</si>
  <si>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</si>
  <si>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</si>
  <si>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</si>
  <si>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</si>
  <si>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</si>
  <si>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</si>
  <si>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</si>
  <si>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</si>
  <si>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</si>
  <si>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</si>
  <si>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</si>
  <si>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</si>
  <si>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</si>
  <si>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</si>
  <si>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</si>
  <si>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</si>
  <si>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</si>
  <si>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</si>
  <si>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</si>
  <si>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</si>
  <si>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</si>
  <si>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</si>
  <si>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</si>
  <si>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</si>
  <si>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</si>
  <si>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</si>
  <si>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</si>
  <si>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</si>
  <si>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</si>
  <si>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</si>
  <si>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</si>
  <si>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</si>
  <si>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</si>
  <si>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</si>
  <si>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</si>
  <si>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</si>
  <si>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</si>
  <si>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</si>
  <si>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</si>
  <si>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</si>
  <si>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</si>
  <si>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</si>
  <si>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</si>
  <si>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</si>
  <si>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</si>
  <si>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</si>
  <si>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</si>
  <si>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</si>
  <si>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</si>
  <si>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</si>
  <si>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</si>
  <si>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</si>
  <si>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</si>
  <si>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</si>
  <si>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</si>
  <si>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</si>
  <si>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</si>
  <si>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</si>
  <si>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</si>
  <si>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</si>
  <si>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</si>
  <si>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</si>
  <si>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</si>
  <si>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</si>
  <si>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</si>
  <si>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</si>
  <si>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</si>
  <si>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</si>
  <si>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</si>
  <si>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</si>
  <si>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</si>
  <si>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</si>
  <si>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</si>
  <si>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</si>
  <si>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</si>
  <si>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</si>
  <si>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</si>
  <si>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</si>
  <si>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</si>
  <si>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</si>
  <si>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</si>
  <si>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</si>
  <si>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</si>
  <si>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</si>
  <si>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</si>
  <si>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</si>
  <si>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</si>
  <si>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</si>
  <si>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</si>
  <si>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</si>
  <si>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</si>
  <si>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</si>
  <si>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</si>
  <si>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</si>
  <si>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</si>
  <si>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</si>
  <si>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</si>
  <si>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</si>
  <si>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</si>
  <si>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</si>
  <si>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</si>
  <si>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</si>
  <si>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</si>
  <si>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</si>
  <si>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</si>
  <si>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</si>
  <si>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</si>
  <si>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</si>
  <si>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</si>
  <si>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</si>
  <si>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</si>
  <si>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</si>
  <si>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</si>
  <si>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</si>
  <si>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</si>
  <si>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</si>
  <si>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</si>
  <si>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</si>
  <si>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</si>
  <si>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</si>
  <si>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</si>
  <si>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</si>
  <si>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</si>
  <si>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</si>
  <si>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</si>
  <si>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</si>
  <si>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</si>
  <si>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</si>
  <si>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</si>
  <si>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</si>
  <si>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</si>
  <si>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</si>
  <si>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</si>
  <si>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</si>
  <si>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</si>
  <si>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</si>
  <si>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</si>
  <si>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</si>
  <si>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</si>
  <si>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</si>
  <si>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</si>
  <si>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</si>
  <si>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</si>
  <si>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</si>
  <si>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</si>
  <si>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</si>
  <si>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</si>
  <si>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</si>
  <si>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</si>
  <si>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</si>
  <si>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</si>
  <si>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</si>
  <si>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</si>
  <si>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</si>
  <si>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</si>
  <si>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</si>
  <si>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</si>
  <si>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</si>
  <si>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</si>
  <si>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</si>
  <si>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</si>
  <si>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</si>
  <si>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</si>
  <si>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</si>
  <si>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</si>
  <si>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</si>
  <si>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</si>
  <si>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</si>
  <si>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</si>
  <si>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</si>
  <si>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</si>
  <si>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</si>
  <si>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</si>
  <si>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</si>
  <si>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</si>
  <si>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</si>
  <si>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</si>
  <si>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</si>
  <si>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</si>
  <si>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</si>
  <si>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</si>
  <si>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</si>
  <si>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</si>
  <si>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</si>
  <si>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</si>
  <si>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</si>
  <si>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</si>
  <si>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</si>
  <si>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</si>
  <si>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</si>
  <si>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</si>
  <si>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</si>
  <si>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</si>
  <si>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</si>
  <si>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</si>
  <si>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</si>
  <si>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</si>
  <si>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</si>
  <si>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</si>
  <si>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</si>
  <si>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</si>
  <si>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</si>
  <si>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</si>
  <si>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</si>
  <si>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</si>
  <si>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</si>
  <si>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</si>
  <si>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</si>
  <si>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</si>
  <si>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</si>
  <si>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</si>
  <si>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</si>
  <si>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</si>
  <si>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</si>
  <si>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</si>
  <si>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</si>
  <si>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</si>
  <si>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</si>
  <si>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</si>
  <si>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</si>
  <si>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</si>
  <si>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</si>
  <si>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</si>
  <si>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</si>
  <si>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</si>
  <si>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</si>
  <si>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</si>
  <si>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</si>
  <si>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</si>
  <si>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</si>
  <si>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</si>
  <si>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</si>
  <si>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</si>
  <si>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</si>
  <si>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</si>
  <si>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</si>
  <si>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</si>
  <si>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</si>
  <si>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</si>
  <si>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</si>
  <si>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</si>
  <si>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</si>
  <si>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</si>
  <si>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</si>
  <si>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</si>
  <si>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</si>
  <si>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</si>
  <si>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</si>
  <si>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</si>
  <si>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</si>
  <si>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</si>
  <si>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</si>
  <si>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</si>
  <si>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</si>
  <si>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</si>
  <si>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</si>
  <si>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</si>
  <si>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</si>
  <si>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</si>
  <si>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</si>
  <si>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</si>
  <si>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</si>
  <si>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</si>
  <si>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</si>
  <si>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</si>
  <si>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</si>
  <si>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</si>
  <si>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</si>
  <si>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</si>
  <si>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</si>
  <si>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</si>
  <si>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</si>
  <si>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</si>
  <si>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</si>
  <si>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</si>
  <si>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</si>
  <si>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</si>
  <si>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</si>
  <si>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</si>
  <si>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</si>
  <si>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</si>
  <si>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</si>
  <si>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</si>
  <si>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</si>
  <si>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</si>
  <si>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</si>
  <si>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</si>
  <si>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</si>
  <si>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</si>
  <si>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</si>
  <si>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</si>
  <si>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</si>
  <si>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</si>
  <si>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</si>
  <si>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</si>
  <si>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</si>
  <si>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</si>
  <si>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</si>
  <si>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</si>
  <si>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</si>
  <si>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</si>
  <si>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</si>
  <si>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</si>
  <si>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</si>
  <si>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</si>
  <si>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</si>
  <si>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</si>
  <si>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</si>
  <si>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</si>
  <si>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</si>
  <si>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</si>
  <si>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</si>
  <si>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</si>
  <si>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</si>
  <si>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</si>
  <si>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</si>
  <si>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</si>
  <si>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</si>
  <si>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</si>
  <si>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</si>
  <si>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</si>
  <si>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</si>
  <si>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</si>
  <si>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</si>
  <si>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</si>
  <si>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</si>
  <si>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</si>
  <si>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</si>
  <si>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</si>
  <si>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</si>
  <si>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</si>
  <si>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</si>
  <si>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</si>
  <si>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</si>
  <si>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</si>
  <si>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</si>
  <si>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</si>
  <si>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</si>
  <si>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</si>
  <si>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</si>
  <si>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</si>
  <si>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</si>
  <si>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</si>
  <si>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</si>
  <si>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</si>
  <si>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</si>
  <si>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</si>
  <si>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</si>
  <si>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</si>
  <si>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</si>
  <si>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</si>
  <si>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</si>
  <si>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</si>
  <si>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</si>
  <si>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</si>
  <si>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</si>
  <si>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</si>
  <si>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</si>
  <si>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</si>
  <si>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</si>
  <si>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</si>
  <si>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</si>
  <si>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</si>
  <si>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</si>
  <si>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</si>
  <si>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</si>
  <si>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</si>
  <si>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</si>
  <si>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</si>
  <si>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</si>
  <si>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</si>
  <si>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</si>
  <si>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</si>
  <si>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</si>
  <si>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</si>
  <si>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</si>
  <si>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</si>
  <si>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</si>
  <si>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</si>
  <si>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</si>
  <si>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</si>
  <si>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</si>
  <si>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</si>
  <si>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</si>
  <si>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</si>
  <si>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</si>
  <si>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</si>
  <si>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</si>
  <si>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</si>
  <si>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</si>
  <si>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</si>
  <si>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</si>
  <si>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</si>
  <si>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</si>
  <si>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</si>
  <si>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</si>
  <si>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</si>
  <si>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</si>
  <si>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</si>
  <si>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</si>
  <si>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</si>
  <si>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</si>
  <si>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</si>
  <si>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</si>
  <si>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</si>
  <si>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</si>
  <si>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</si>
  <si>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</si>
  <si>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</si>
  <si>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</si>
  <si>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</si>
  <si>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</si>
  <si>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</si>
  <si>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</si>
  <si>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</si>
  <si>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</si>
  <si>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</si>
  <si>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</si>
  <si>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</si>
  <si>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</si>
  <si>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</si>
  <si>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</si>
  <si>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</si>
  <si>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</si>
  <si>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</si>
  <si>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</si>
  <si>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</si>
  <si>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</si>
  <si>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</si>
  <si>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</si>
  <si>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</si>
  <si>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</si>
  <si>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</si>
  <si>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</si>
  <si>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</si>
  <si>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</si>
  <si>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</si>
  <si>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</si>
  <si>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</si>
  <si>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</si>
  <si>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</si>
  <si>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</si>
  <si>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</si>
  <si>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</si>
  <si>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</si>
  <si>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</si>
  <si>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</si>
  <si>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</si>
  <si>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</si>
  <si>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</si>
  <si>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</si>
  <si>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</si>
  <si>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</si>
  <si>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</si>
  <si>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</si>
  <si>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</si>
  <si>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</si>
  <si>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</si>
  <si>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</si>
  <si>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</si>
  <si>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</si>
  <si>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</si>
  <si>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</si>
  <si>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</si>
  <si>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</si>
  <si>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</si>
  <si>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</si>
  <si>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</si>
  <si>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</si>
  <si>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</si>
  <si>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</si>
  <si>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</si>
  <si>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</si>
  <si>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</si>
  <si>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</si>
  <si>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</si>
  <si>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</si>
  <si>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</si>
  <si>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</si>
  <si>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</si>
  <si>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</si>
  <si>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</si>
  <si>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</si>
  <si>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</si>
  <si>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</si>
  <si>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</si>
  <si>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</si>
  <si>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</si>
  <si>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</si>
  <si>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</si>
  <si>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</si>
  <si>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</si>
  <si>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</si>
  <si>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</si>
  <si>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</si>
  <si>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</si>
  <si>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</si>
  <si>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</si>
  <si>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</si>
  <si>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</si>
  <si>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</si>
  <si>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</si>
  <si>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</si>
  <si>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</si>
  <si>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</si>
  <si>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</si>
  <si>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</si>
  <si>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</si>
  <si>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</si>
  <si>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</si>
  <si>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</si>
  <si>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</si>
  <si>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</si>
  <si>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</si>
  <si>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</si>
  <si>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</si>
  <si>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</si>
  <si>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</si>
  <si>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</si>
  <si>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</si>
  <si>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</si>
  <si>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</si>
  <si>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</si>
  <si>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</si>
  <si>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</si>
  <si>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</si>
  <si>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</si>
  <si>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</si>
  <si>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</si>
  <si>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</si>
  <si>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</si>
  <si>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</si>
  <si>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</si>
  <si>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</si>
  <si>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</si>
  <si>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</si>
  <si>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</si>
  <si>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</si>
  <si>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</si>
  <si>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</si>
  <si>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</si>
  <si>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</si>
  <si>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</si>
  <si>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</si>
  <si>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</si>
  <si>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</si>
  <si>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</si>
  <si>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</si>
  <si>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</si>
  <si>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</si>
  <si>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</si>
  <si>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</si>
  <si>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</si>
  <si>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</si>
  <si>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</si>
  <si>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</si>
  <si>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</si>
  <si>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</si>
  <si>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</si>
  <si>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</si>
  <si>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</si>
  <si>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</si>
  <si>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</si>
  <si>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</si>
  <si>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</si>
  <si>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</si>
  <si>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</si>
  <si>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</si>
  <si>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</si>
  <si>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</si>
  <si>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</si>
  <si>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</si>
  <si>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</si>
  <si>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</si>
  <si>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</si>
  <si>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</si>
  <si>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</si>
  <si>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</si>
  <si>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</si>
  <si>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</si>
  <si>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</si>
  <si>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</si>
  <si>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</si>
  <si>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</si>
  <si>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</si>
  <si>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</si>
  <si>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</si>
  <si>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</si>
  <si>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</si>
  <si>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</si>
  <si>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</si>
  <si>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</si>
  <si>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</si>
  <si>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</si>
  <si>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</si>
  <si>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</si>
  <si>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</si>
  <si>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</si>
  <si>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</si>
  <si>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</si>
  <si>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</si>
  <si>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</si>
  <si>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</si>
  <si>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</si>
  <si>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</si>
  <si>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</si>
  <si>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</si>
  <si>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</si>
  <si>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</si>
  <si>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</si>
  <si>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</si>
  <si>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</si>
  <si>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</si>
  <si>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</si>
  <si>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</si>
  <si>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</si>
  <si>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</si>
  <si>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</si>
  <si>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</si>
  <si>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</si>
  <si>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</si>
  <si>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</si>
  <si>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</si>
  <si>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</si>
  <si>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</si>
  <si>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</si>
  <si>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</si>
  <si>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</si>
  <si>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</si>
  <si>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</si>
  <si>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</si>
  <si>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</si>
  <si>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</si>
  <si>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</si>
  <si>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</si>
  <si>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</si>
  <si>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</si>
  <si>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</si>
  <si>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</si>
  <si>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</si>
  <si>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</si>
  <si>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</si>
  <si>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</si>
  <si>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</si>
  <si>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</si>
  <si>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</si>
  <si>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</si>
  <si>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</si>
  <si>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</si>
  <si>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</si>
  <si>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</si>
  <si>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</si>
  <si>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</si>
  <si>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</si>
  <si>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</si>
  <si>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</si>
  <si>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</si>
  <si>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</si>
  <si>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</si>
  <si>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</si>
  <si>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</si>
  <si>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</si>
  <si>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</si>
  <si>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</si>
  <si>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</si>
  <si>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</si>
  <si>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</si>
  <si>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</si>
  <si>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</si>
  <si>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</si>
  <si>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</si>
  <si>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</si>
  <si>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</si>
  <si>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</si>
  <si>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</si>
  <si>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</si>
  <si>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</si>
  <si>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</si>
  <si>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</si>
  <si>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</si>
  <si>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</si>
  <si>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</si>
  <si>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</si>
  <si>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</si>
  <si>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</si>
  <si>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</si>
  <si>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</si>
  <si>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</si>
  <si>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</si>
  <si>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</si>
  <si>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</si>
  <si>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</si>
  <si>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</si>
  <si>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</si>
  <si>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</si>
  <si>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</si>
  <si>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</si>
  <si>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</si>
  <si>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</si>
  <si>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</si>
  <si>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</si>
  <si>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</si>
  <si>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</si>
  <si>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</si>
  <si>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</si>
  <si>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</si>
  <si>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</si>
  <si>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</si>
  <si>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</si>
  <si>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</si>
  <si>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</si>
  <si>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</si>
  <si>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</si>
  <si>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</si>
  <si>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</si>
  <si>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</si>
  <si>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</si>
  <si>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</si>
  <si>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</si>
  <si>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</si>
  <si>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</si>
  <si>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</si>
  <si>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</si>
  <si>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</si>
  <si>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</si>
  <si>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</si>
  <si>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</si>
  <si>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</si>
  <si>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</si>
  <si>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</si>
  <si>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</si>
  <si>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</si>
  <si>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</si>
  <si>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</si>
  <si>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</si>
  <si>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</si>
  <si>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</si>
  <si>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</si>
  <si>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</si>
  <si>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</si>
  <si>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</si>
  <si>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</si>
  <si>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</si>
  <si>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</si>
  <si>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</si>
  <si>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</si>
  <si>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</si>
  <si>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</si>
  <si>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</si>
  <si>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</si>
  <si>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</si>
  <si>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</si>
  <si>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</si>
  <si>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</si>
  <si>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</si>
  <si>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</si>
  <si>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</si>
  <si>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</si>
  <si>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</si>
  <si>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</si>
  <si>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</si>
  <si>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</si>
  <si>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</si>
  <si>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</si>
  <si>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</si>
  <si>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</si>
  <si>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</si>
  <si>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</si>
  <si>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</si>
  <si>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</si>
  <si>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</si>
  <si>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</si>
  <si>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</si>
  <si>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</si>
  <si>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</si>
  <si>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</si>
  <si>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</si>
  <si>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</si>
  <si>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</si>
  <si>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</si>
  <si>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</si>
  <si>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</si>
  <si>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</si>
  <si>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</si>
  <si>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</si>
  <si>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</si>
  <si>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</si>
  <si>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</si>
  <si>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</si>
  <si>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</si>
  <si>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</si>
  <si>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</si>
  <si>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</si>
  <si>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</si>
  <si>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</si>
  <si>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</si>
  <si>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</si>
  <si>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</si>
  <si>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</si>
  <si>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</si>
  <si>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</si>
  <si>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</si>
  <si>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</si>
  <si>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</si>
  <si>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</si>
  <si>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</si>
  <si>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</si>
  <si>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</si>
  <si>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</si>
  <si>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</si>
  <si>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</si>
  <si>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</si>
  <si>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</si>
  <si>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</si>
  <si>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</si>
  <si>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</si>
  <si>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</si>
  <si>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</si>
  <si>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</si>
  <si>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</si>
  <si>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</si>
  <si>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</si>
  <si>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</si>
  <si>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</si>
  <si>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</si>
  <si>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</si>
  <si>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</si>
  <si>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</si>
  <si>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</si>
  <si>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</si>
  <si>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</si>
  <si>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</si>
  <si>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</si>
  <si>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</si>
  <si>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</si>
  <si>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</si>
  <si>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</si>
  <si>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</si>
  <si>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</si>
  <si>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</si>
  <si>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</si>
  <si>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</si>
  <si>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</si>
  <si>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</si>
  <si>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</si>
  <si>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</si>
  <si>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</si>
  <si>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</si>
  <si>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</si>
  <si>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</si>
  <si>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</si>
  <si>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</si>
  <si>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</si>
  <si>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</si>
  <si>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</si>
  <si>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</si>
  <si>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</si>
  <si>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</si>
  <si>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</si>
  <si>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</si>
  <si>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</si>
  <si>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</si>
  <si>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</si>
  <si>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</si>
  <si>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</si>
  <si>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</si>
  <si>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</si>
  <si>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</si>
  <si>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</si>
  <si>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</si>
  <si>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</si>
  <si>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</si>
  <si>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</si>
  <si>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</si>
  <si>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</si>
  <si>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</si>
  <si>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</si>
  <si>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</si>
  <si>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</si>
  <si>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</si>
  <si>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</si>
  <si>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</si>
  <si>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</si>
  <si>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</si>
  <si>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</si>
  <si>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</si>
  <si>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</si>
  <si>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</si>
  <si>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</si>
  <si>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</si>
  <si>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</si>
  <si>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</si>
  <si>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</si>
  <si>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</si>
  <si>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</si>
  <si>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</si>
  <si>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</si>
  <si>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</si>
  <si>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</si>
  <si>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</si>
  <si>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</si>
  <si>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</si>
  <si>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</si>
  <si>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</si>
  <si>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</si>
  <si>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</si>
  <si>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</si>
  <si>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</si>
  <si>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</si>
  <si>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</si>
  <si>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</si>
  <si>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</si>
  <si>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</si>
  <si>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</si>
  <si>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</si>
  <si>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</si>
  <si>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</si>
  <si>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</si>
  <si>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</si>
  <si>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</si>
  <si>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</si>
  <si>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</si>
  <si>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</si>
  <si>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</si>
  <si>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</si>
  <si>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</si>
  <si>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</si>
  <si>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</si>
  <si>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</si>
  <si>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</si>
  <si>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</si>
  <si>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</si>
  <si>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</si>
  <si>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</si>
  <si>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</si>
  <si>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</si>
  <si>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</si>
  <si>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</si>
  <si>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</si>
  <si>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</si>
  <si>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</si>
  <si>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</si>
  <si>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</si>
  <si>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</si>
  <si>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</si>
  <si>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</si>
  <si>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</si>
  <si>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</si>
  <si>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</si>
  <si>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</si>
  <si>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</si>
  <si>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</si>
  <si>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</si>
  <si>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</si>
  <si>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</si>
  <si>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</si>
  <si>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</si>
  <si>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</si>
  <si>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</si>
  <si>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</si>
  <si>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</si>
  <si>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</si>
  <si>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</si>
  <si>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</si>
  <si>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</si>
  <si>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</si>
  <si>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</si>
  <si>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</si>
  <si>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</si>
  <si>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</si>
  <si>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</si>
  <si>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</si>
  <si>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</si>
  <si>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</si>
  <si>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</si>
  <si>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</si>
  <si>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</si>
  <si>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</si>
  <si>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</si>
  <si>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</si>
  <si>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</si>
  <si>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</si>
  <si>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</si>
  <si>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</si>
  <si>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</si>
  <si>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</si>
  <si>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</si>
  <si>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</si>
  <si>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</si>
  <si>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</si>
  <si>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</si>
  <si>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</si>
  <si>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</si>
  <si>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</si>
  <si>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</si>
  <si>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</si>
  <si>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</si>
  <si>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</si>
  <si>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</si>
  <si>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</si>
  <si>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</si>
  <si>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</si>
  <si>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</si>
  <si>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</si>
  <si>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</si>
  <si>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</si>
  <si>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</si>
  <si>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</si>
  <si>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</si>
  <si>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</si>
  <si>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</si>
  <si>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</si>
  <si>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</si>
  <si>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</si>
  <si>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</si>
  <si>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</si>
  <si>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</si>
  <si>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</si>
  <si>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</si>
  <si>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</si>
  <si>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</si>
  <si>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</si>
  <si>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</si>
  <si>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</si>
  <si>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</si>
  <si>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</si>
  <si>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</si>
  <si>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</si>
  <si>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</si>
  <si>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</si>
  <si>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</si>
  <si>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</si>
  <si>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</si>
  <si>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</si>
  <si>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</si>
  <si>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</si>
  <si>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</si>
  <si>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</si>
  <si>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</si>
  <si>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</si>
  <si>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</si>
  <si>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</si>
  <si>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</si>
  <si>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</si>
  <si>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</si>
  <si>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</si>
  <si>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</si>
  <si>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</si>
  <si>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</si>
  <si>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</si>
  <si>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</si>
  <si>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</si>
  <si>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</si>
  <si>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</si>
  <si>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</si>
  <si>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</si>
  <si>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</si>
  <si>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</si>
  <si>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</si>
  <si>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</si>
  <si>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</si>
  <si>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</si>
  <si>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</si>
  <si>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</si>
  <si>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</si>
  <si>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</si>
  <si>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</si>
  <si>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</si>
  <si>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</si>
  <si>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</si>
  <si>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</si>
  <si>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</si>
  <si>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</si>
  <si>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</si>
  <si>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</si>
  <si>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</si>
  <si>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</si>
  <si>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</si>
  <si>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</si>
  <si>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</si>
  <si>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</si>
  <si>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</si>
  <si>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</si>
  <si>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</si>
  <si>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</si>
  <si>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</si>
  <si>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</si>
  <si>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</si>
  <si>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</si>
  <si>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</si>
  <si>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</si>
  <si>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</si>
  <si>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</si>
  <si>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</si>
  <si>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</si>
  <si>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</si>
  <si>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</si>
  <si>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</si>
  <si>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</si>
  <si>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</si>
  <si>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</si>
  <si>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</si>
  <si>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</si>
  <si>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</si>
  <si>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</si>
  <si>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</si>
  <si>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</si>
  <si>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</si>
  <si>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</si>
  <si>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</si>
  <si>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</si>
  <si>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</si>
  <si>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</si>
  <si>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</si>
  <si>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</si>
  <si>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</si>
  <si>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</si>
  <si>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</si>
  <si>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</si>
  <si>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</si>
  <si>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</si>
  <si>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</si>
  <si>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</si>
  <si>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</si>
  <si>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</si>
  <si>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</si>
  <si>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</si>
  <si>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</si>
  <si>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</si>
  <si>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</si>
  <si>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</si>
  <si>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</si>
  <si>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</si>
  <si>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</si>
  <si>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</si>
  <si>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</si>
  <si>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</si>
  <si>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</si>
  <si>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</si>
  <si>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</si>
  <si>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</si>
  <si>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</si>
  <si>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</si>
  <si>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</si>
  <si>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</si>
  <si>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</si>
  <si>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</si>
  <si>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</si>
  <si>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</si>
  <si>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</si>
  <si>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</si>
  <si>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</si>
  <si>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</si>
  <si>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</si>
  <si>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</si>
  <si>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</si>
  <si>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</si>
  <si>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</si>
  <si>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</si>
  <si>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</si>
  <si>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</si>
  <si>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</si>
  <si>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</si>
  <si>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</si>
  <si>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</si>
  <si>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</si>
  <si>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</si>
  <si>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</si>
  <si>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</si>
  <si>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</si>
  <si>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</si>
  <si>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</si>
  <si>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</si>
  <si>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</si>
  <si>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</si>
  <si>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</si>
  <si>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</si>
  <si>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</si>
  <si>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</si>
  <si>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</si>
  <si>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</si>
  <si>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</si>
  <si>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</si>
  <si>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</si>
  <si>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</si>
  <si>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</si>
  <si>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</si>
  <si>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</si>
  <si>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</si>
  <si>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</si>
  <si>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</si>
  <si>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</si>
  <si>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</si>
  <si>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</si>
  <si>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</si>
  <si>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</si>
  <si>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</si>
  <si>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</si>
  <si>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</si>
  <si>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</si>
  <si>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</si>
  <si>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</si>
  <si>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</si>
  <si>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</si>
  <si>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</si>
  <si>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</si>
  <si>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</si>
  <si>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</si>
  <si>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</si>
  <si>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</si>
  <si>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</si>
  <si>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</si>
  <si>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</si>
  <si>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</si>
  <si>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</si>
  <si>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</si>
  <si>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</si>
  <si>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</si>
  <si>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</si>
  <si>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</si>
  <si>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</si>
  <si>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</si>
  <si>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</si>
  <si>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</si>
  <si>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</si>
  <si>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</si>
  <si>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</si>
  <si>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</si>
  <si>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</si>
  <si>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</si>
  <si>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</si>
  <si>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</si>
  <si>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</si>
  <si>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</si>
  <si>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</si>
  <si>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</si>
  <si>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</si>
  <si>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</si>
  <si>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</si>
  <si>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</si>
  <si>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</si>
  <si>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</si>
  <si>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</si>
  <si>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</si>
  <si>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</si>
  <si>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</si>
  <si>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</si>
  <si>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</si>
  <si>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</si>
  <si>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</si>
  <si>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</si>
  <si>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</si>
  <si>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</si>
  <si>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</si>
  <si>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</si>
  <si>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</si>
  <si>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</si>
  <si>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</si>
  <si>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</si>
  <si>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</si>
  <si>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</si>
  <si>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</si>
  <si>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</si>
  <si>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</si>
  <si>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</si>
  <si>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</si>
  <si>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</si>
  <si>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</si>
  <si>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</si>
  <si>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</si>
  <si>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</si>
  <si>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</si>
  <si>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</si>
  <si>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</si>
  <si>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</si>
  <si>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</si>
  <si>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</si>
  <si>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</si>
  <si>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</si>
  <si>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</si>
  <si>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</si>
  <si>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</si>
  <si>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</si>
  <si>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</si>
  <si>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</si>
  <si>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</si>
  <si>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</si>
  <si>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</si>
  <si>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</si>
  <si>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</si>
  <si>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</si>
  <si>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</si>
  <si>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</si>
  <si>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</si>
  <si>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</si>
  <si>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</si>
  <si>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</si>
  <si>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</si>
  <si>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</si>
  <si>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</si>
  <si>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</si>
  <si>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</si>
  <si>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</si>
  <si>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</si>
  <si>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</si>
  <si>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</si>
  <si>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</si>
  <si>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</si>
  <si>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</si>
  <si>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</si>
  <si>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</si>
  <si>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</si>
  <si>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</si>
  <si>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</si>
  <si>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</si>
  <si>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</si>
  <si>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</si>
  <si>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</si>
  <si>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</si>
  <si>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</si>
  <si>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</si>
  <si>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</si>
  <si>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</si>
  <si>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</si>
  <si>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</si>
  <si>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</si>
  <si>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</si>
  <si>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</si>
  <si>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</si>
  <si>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</si>
  <si>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</si>
  <si>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</si>
  <si>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</si>
  <si>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</si>
  <si>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</si>
  <si>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</si>
  <si>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</si>
  <si>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</si>
  <si>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</si>
  <si>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</si>
  <si>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</si>
  <si>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</si>
  <si>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</si>
  <si>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</si>
  <si>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</si>
  <si>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</si>
  <si>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</si>
  <si>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</si>
  <si>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</si>
  <si>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</si>
  <si>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</si>
  <si>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</si>
  <si>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</si>
  <si>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</si>
  <si>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</si>
  <si>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</si>
  <si>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</si>
  <si>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</si>
  <si>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</si>
  <si>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</si>
  <si>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</si>
  <si>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</si>
  <si>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</si>
  <si>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</si>
  <si>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</si>
  <si>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</si>
  <si>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</si>
  <si>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</si>
  <si>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</si>
  <si>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</si>
  <si>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</si>
  <si>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</si>
  <si>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</si>
  <si>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</si>
  <si>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</si>
  <si>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</si>
  <si>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</si>
  <si>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</si>
  <si>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</si>
  <si>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</si>
  <si>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</si>
  <si>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</si>
  <si>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</si>
  <si>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</si>
  <si>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</si>
  <si>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</si>
  <si>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</si>
  <si>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</si>
  <si>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</si>
  <si>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</si>
  <si>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</si>
  <si>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</si>
  <si>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</si>
  <si>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</si>
  <si>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</si>
  <si>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</si>
  <si>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</si>
  <si>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</si>
  <si>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</si>
  <si>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</si>
  <si>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</si>
  <si>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</si>
  <si>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</si>
  <si>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</si>
  <si>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</si>
  <si>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</si>
  <si>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</si>
  <si>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</si>
  <si>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</si>
  <si>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</si>
  <si>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</si>
  <si>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</si>
  <si>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</si>
  <si>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</si>
  <si>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</si>
  <si>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</si>
  <si>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</si>
  <si>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</si>
  <si>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</si>
  <si>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</si>
  <si>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</si>
  <si>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</si>
  <si>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</si>
  <si>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</si>
  <si>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</si>
  <si>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</si>
  <si>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</si>
  <si>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</si>
  <si>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</si>
  <si>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</si>
  <si>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</si>
  <si>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</si>
  <si>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</si>
  <si>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</si>
  <si>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</si>
  <si>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</si>
  <si>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</si>
  <si>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</si>
  <si>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</si>
  <si>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</si>
  <si>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</si>
  <si>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</si>
  <si>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</si>
  <si>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</si>
  <si>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</si>
  <si>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</si>
  <si>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</si>
  <si>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</si>
  <si>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</si>
  <si>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</si>
  <si>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</si>
  <si>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</si>
  <si>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</si>
  <si>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</si>
  <si>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</si>
  <si>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</si>
  <si>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</si>
  <si>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</si>
  <si>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</si>
  <si>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</si>
  <si>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</si>
  <si>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</si>
  <si>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</si>
  <si>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</si>
  <si>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</si>
  <si>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</si>
  <si>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</si>
  <si>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</si>
  <si>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</si>
  <si>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</si>
  <si>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</si>
  <si>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</si>
  <si>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</si>
  <si>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</si>
  <si>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</si>
  <si>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</si>
  <si>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</si>
  <si>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</si>
  <si>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</si>
  <si>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</si>
  <si>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</si>
  <si>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</si>
  <si>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</si>
  <si>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</si>
  <si>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</si>
  <si>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</si>
  <si>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</si>
  <si>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</si>
  <si>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</si>
  <si>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</si>
  <si>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</si>
  <si>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</si>
  <si>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</si>
  <si>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</si>
  <si>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</si>
  <si>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</si>
  <si>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</si>
  <si>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</si>
  <si>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</si>
  <si>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</si>
  <si>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</si>
  <si>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</si>
  <si>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</si>
  <si>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</si>
  <si>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</si>
  <si>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</si>
  <si>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</si>
  <si>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</si>
  <si>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</si>
  <si>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</si>
  <si>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</si>
  <si>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</si>
  <si>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</si>
  <si>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</si>
  <si>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</si>
  <si>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</si>
  <si>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</si>
  <si>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</si>
  <si>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</si>
  <si>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</si>
  <si>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</si>
  <si>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</si>
  <si>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</si>
  <si>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</si>
  <si>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</si>
  <si>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</si>
  <si>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</si>
  <si>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</si>
  <si>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</si>
  <si>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</si>
  <si>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</si>
  <si>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</si>
  <si>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</si>
  <si>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</si>
  <si>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</si>
  <si>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</si>
  <si>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</si>
  <si>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</si>
  <si>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</si>
  <si>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</si>
  <si>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</si>
  <si>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</si>
  <si>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</si>
  <si>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</si>
  <si>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</si>
  <si>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</si>
  <si>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</si>
  <si>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</si>
  <si>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</si>
  <si>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</si>
  <si>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</si>
  <si>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</si>
  <si>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</si>
  <si>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</si>
  <si>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</si>
  <si>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</si>
  <si>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</si>
  <si>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</si>
  <si>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</si>
  <si>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</si>
  <si>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</si>
  <si>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</si>
  <si>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</si>
  <si>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</si>
  <si>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</si>
  <si>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</si>
  <si>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</si>
  <si>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</si>
  <si>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</si>
  <si>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</si>
  <si>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</si>
  <si>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</si>
  <si>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</si>
  <si>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</si>
  <si>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</si>
  <si>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</si>
  <si>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</si>
  <si>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</si>
  <si>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</si>
  <si>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</si>
  <si>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</si>
  <si>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</si>
  <si>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</si>
  <si>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</si>
  <si>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</si>
  <si>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</si>
  <si>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</si>
  <si>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</si>
  <si>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</si>
  <si>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</si>
  <si>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</si>
  <si>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</si>
  <si>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</si>
  <si>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</si>
  <si>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</si>
  <si>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</si>
  <si>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</si>
  <si>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</si>
  <si>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</si>
  <si>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</si>
  <si>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</si>
  <si>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</si>
  <si>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</si>
  <si>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</si>
  <si>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</si>
  <si>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</si>
  <si>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</si>
  <si>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</si>
  <si>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</si>
  <si>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</si>
  <si>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</si>
  <si>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</si>
  <si>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</si>
  <si>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</si>
  <si>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</si>
  <si>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</si>
  <si>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</si>
  <si>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</si>
  <si>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</si>
  <si>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</si>
  <si>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</si>
  <si>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</si>
  <si>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</si>
  <si>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</si>
  <si>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</si>
  <si>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</si>
  <si>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</si>
  <si>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</si>
  <si>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</si>
  <si>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</si>
  <si>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</si>
  <si>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</si>
  <si>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</si>
  <si>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</si>
  <si>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</si>
  <si>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</si>
  <si>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</si>
  <si>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</si>
  <si>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</si>
  <si>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</si>
  <si>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</si>
  <si>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</si>
  <si>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</si>
  <si>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</si>
  <si>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</si>
  <si>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</si>
  <si>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</si>
  <si>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</si>
  <si>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</si>
  <si>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</si>
  <si>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</si>
  <si>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</si>
  <si>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</si>
  <si>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</si>
  <si>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</si>
  <si>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</si>
  <si>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</si>
  <si>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</si>
  <si>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</si>
  <si>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</si>
  <si>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</si>
  <si>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</si>
  <si>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</si>
  <si>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</si>
  <si>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</si>
  <si>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</si>
  <si>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</si>
  <si>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</si>
  <si>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</si>
  <si>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</si>
  <si>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</si>
  <si>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</si>
  <si>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</si>
  <si>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</si>
  <si>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</si>
  <si>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</si>
  <si>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</si>
  <si>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</si>
  <si>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</si>
  <si>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</si>
  <si>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</si>
  <si>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</si>
  <si>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</si>
  <si>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</si>
  <si>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</si>
  <si>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</si>
  <si>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</si>
  <si>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</si>
  <si>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</si>
  <si>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</si>
  <si>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</si>
  <si>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</si>
  <si>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</si>
  <si>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</si>
  <si>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</si>
  <si>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</si>
  <si>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</si>
  <si>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</si>
  <si>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</si>
  <si>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</si>
  <si>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</si>
  <si>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</si>
  <si>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</si>
  <si>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</si>
  <si>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</si>
  <si>
    <t>PCM-20251115-00002239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</si>
</sst>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313.80186736110772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45976.750293287034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45976.750293287034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45976.750293287034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45976.750293287034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45976.750293287034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45976.750293287034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45976.750293287034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45976.750293287034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45976.750293287034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45976.750293287034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45976.750293287034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45976.750293287034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45976.750293287034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45976.750293287034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45976.750293287034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45976.750293287034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45976.750293287034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45976.750293287034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45976.750293287034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45976.750293287034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45976.750293287034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45976.750293287034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45976.750293287034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45976.750293287034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45976.750293287034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45976.750293287034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45976.750293287034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45976.750293287034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45976.750293287034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45976.750293287034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45976.750293287034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45976.750293287034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45976.750293287034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45976.750293287034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45976.750293287034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45976.750293287034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45976.750293287034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45976.750293287034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45976.750293287034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45976.750293287034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45976.750293287034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45976.750293287034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45976.750293287034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45976.750293287034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45976.750293287034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45976.750293287034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45976.750293287034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45976.750293287034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45976.750293287034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45976.750293287034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45976.750293287034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45976.750293287034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45976.750293287034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45976.750293287034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45976.750293287034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45976.750293287034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45976.750293287034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45976.750293287034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45976.750293287034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45976.750293287034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45976.750293287034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45976.750293287034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45976.750293287034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45976.750293287034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45976.750293287034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45976.750293287034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45976.750293287034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45976.750293287034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45976.750293287034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45976.750293287034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45976.750293287034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45976.750293287034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45976.750293287034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45976.750293287034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45976.750293287034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45976.750293287034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45976.750293287034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45976.750293287034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45976.750293287034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45976.750293287034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45976.750293287034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45976.750293287034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45976.750293287034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45976.750293287034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45976.750293287034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45976.750293287034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151.75045532407239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0.31395069444261026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2.7203009252843913E-2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2.1346527777495794E-2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45976.750293287034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45976.750293287034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45976.750293287034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45976.750293287034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45976.750293287034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45976.750293287034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45976.750293287034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45976.750293287034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45976.750293287034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45976.750293287034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45976.750293287034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45976.750293287034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45976.750293287034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45976.750293287034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45976.750293287034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45976.750293287034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45976.750293287034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45976.750293287034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45976.750293287034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45976.750293287034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45976.750293287034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45976.750293287034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45976.750293287034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45976.750293287034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45976.750293287034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45976.750293287034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45976.750293287034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45976.750293287034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45976.750293287034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45976.750293287034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45976.750293287034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45976.750293287034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45976.750293287034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45976.750293287034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45976.750293287034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45976.750293287034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45976.750293287034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45976.750293287034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45976.750293287034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45976.750293287034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45976.750293287034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45976.750293287034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45976.750293287034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45976.750293287034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45976.750293287034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45976.750293287034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45976.750293287034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45976.750293287034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45976.750293287034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45976.750293287034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45976.750293287034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45976.750293287034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45976.750293287034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45976.750293287034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45976.750293287034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45976.750293287034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45976.750293287034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45976.750293287034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45976.750293287034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45976.750293287034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45976.750293287034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45976.750293287034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45976.750293287034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45976.750293287034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45976.750293287034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45976.750293287034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45976.750293287034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45976.750293287034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45976.750293287034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45976.750293287034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45976.750293287034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45976.750293287034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45976.750293287034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45976.750293287034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45976.750293287034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45976.750293287034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45976.750293287034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45976.750293287034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45976.750293287034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45976.750293287034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45976.750293287034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45976.750293287034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45976.750293287034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45976.750293287034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45976.750293287034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45976.750293287034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45976.750293287034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45976.750293287034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45976.750293287034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45976.750293287034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45976.750293287034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45976.750293287034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45976.750293287034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45976.750293287034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45976.750293287034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45976.750293287034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45976.750293287034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45976.750293287034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45976.750293287034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45976.750293287034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45976.750293287034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45976.750293287034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45976.750293287034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45976.750293287034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45976.750293287034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45976.750293287034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45976.750293287034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45976.750293287034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45976.750293287034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45976.750293287034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45976.750293287034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45976.750293287034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45976.750293287034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45976.750293287034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45976.750293287034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45976.750293287034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45976.750293287034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45976.750293287034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45976.750293287034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45976.750293287034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45976.750293287034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45976.750293287034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45976.750293287034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45976.750293287034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45976.750293287034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45976.750293287034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45976.750293287034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45976.750293287034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45976.750293287034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45976.750293287034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45976.750293287034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45976.750293287034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45976.750293287034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45976.750293287034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45976.750293287034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45976.750293287034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45976.750293287034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45976.750293287034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45976.750293287034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45976.750293287034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45976.750293287034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45976.750293287034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45976.750293287034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45976.750293287034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45976.750293287034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45976.750293287034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45976.750293287034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45976.750293287034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45976.750293287034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45976.750293287034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45976.750293287034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45976.750293287034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45976.750293287034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45976.750293287034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45976.750293287034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45976.750293287034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45976.750293287034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45976.750293287034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45976.750293287034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45976.750293287034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45976.750293287034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45976.750293287034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45976.750293287034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45976.750293287034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45976.750293287034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45976.750293287034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45976.750293287034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45976.750293287034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45976.750293287034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45976.750293287034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45976.750293287034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45976.750293287034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45976.750293287034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45976.750293287034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45976.750293287034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45976.750293287034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45976.750293287034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45976.750293287034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45976.750293287034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45976.750293287034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45976.750293287034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45976.750293287034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45976.750293287034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45976.750293287034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45976.750293287034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45976.750293287034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45976.750293287034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45976.750293287034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45976.750293287034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45976.750293287034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45976.750293287034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45976.750293287034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45976.750293287034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45976.750293287034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45976.750293287034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45976.750293287034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45976.750293287034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45976.750293287034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45976.750293287034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45976.750293287034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45976.750293287034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45976.750293287034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45976.750293287034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45976.750293287034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45976.750293287034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45976.750293287034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45976.750293287034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45976.750293287034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45976.750293287034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45976.750293287034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45976.750293287034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45976.750293287034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45976.750293287034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45976.750293287034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45976.750293287034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45976.750293287034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45976.750293287034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45976.750293287034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45976.750293287034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45976.750293287034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45976.750293287034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45976.750293287034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45976.750293287034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45976.750293287034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45976.750293287034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45976.750293287034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45976.750293287034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45976.750293287034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45976.750293287034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45976.750293287034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45976.750293287034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45976.750293287034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45976.750293287034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45976.750293287034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45976.750293287034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45976.750293287034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45976.750293287034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45976.750293287034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45976.750293287034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45976.750293287034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45976.750293287034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45976.750293287034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45976.750293287034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45976.750293287034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45976.750293287034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45976.750293287034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45976.750293287034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45976.750293287034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45976.750293287034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45976.750293287034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45976.750293287034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45976.750293287034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45976.750293287034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45976.750293287034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45976.750293287034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45976.750293287034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45976.750293287034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45976.750293287034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45976.750293287034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45976.750293287034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45976.750293287034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45976.750293287034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45976.750293287034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45976.750293287034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45976.750293287034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45976.750293287034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45976.750293287034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45976.750293287034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45976.750293287034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45976.750293287034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45976.750293287034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45976.750293287034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45976.750293287034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45976.750293287034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45976.750293287034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45976.750293287034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45976.750293287034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45976.750293287034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45976.750293287034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45976.750293287034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45976.750293287034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45976.750293287034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45976.750293287034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45976.750293287034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45976.750293287034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45976.750293287034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45976.750293287034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45976.750293287034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45976.750293287034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45976.750293287034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45976.750293287034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45976.750293287034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45976.750293287034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45976.750293287034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45976.750293287034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45976.750293287034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45976.750293287034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45976.750293287034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45976.750293287034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45976.750293287034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45976.750293287034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45976.750293287034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45976.750293287034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45976.750293287034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45976.750293287034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45976.750293287034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45976.750293287034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45976.750293287034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45976.750293287034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45976.750293287034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45976.750293287034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45976.750293287034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45976.750293287034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45976.750293287034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45976.750293287034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45976.750293287034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45976.750293287034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45976.750293287034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45976.750293287034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45976.750293287034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45976.750293287034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45976.750293287034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45976.750293287034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45976.750293287034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45976.750293287034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45976.750293287034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45976.750293287034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45976.750293287034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45976.750293287034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45976.750293287034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45976.750293287034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45976.750293287034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45976.750293287034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45976.750293287034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45976.750293287034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45976.750293287034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45976.750293287034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45976.750293287034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45976.750293287034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45976.750293287034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45976.750293287034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45976.750293287034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45976.750293287034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45976.750293287034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45976.750293287034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45976.750293287034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45976.750293287034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45976.750293287034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45976.750293287034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45976.750293287034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45976.750293287034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45976.750293287034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45976.750293287034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45976.750293287034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45976.750293287034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45976.750293287034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45976.750293287034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45976.750293287034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45976.750293287034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45976.750293287034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45976.750293287034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45976.750293287034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45976.750293287034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45976.750293287034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45976.750293287034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45976.750293287034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45976.750293287034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45976.750293287034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45976.750293287034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45976.750293287034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45976.750293287034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45976.750293287034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45976.750293287034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45976.750293287034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45976.750293287034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45976.750293287034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45976.750293287034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45976.750293287034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45976.750293287034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45976.750293287034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45976.750293287034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45976.750293287034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45976.750293287034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45976.750293287034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45976.750293287034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45976.750293287034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45976.750293287034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45976.750293287034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45976.750293287034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45976.750293287034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45976.750293287034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45976.750293287034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45976.750293287034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45976.750293287034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45976.750293287034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45976.750293287034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45976.750293287034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45976.750293287034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45976.750293287034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45976.750293287034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45976.750293287034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45976.750293287034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45976.750293287034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45976.750293287034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45976.750293287034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45976.750293287034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45976.750293287034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45976.750293287034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45976.750293287034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45976.750293287034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45976.750293287034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45976.750293287034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45976.750293287034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45976.750293287034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45976.750293287034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45976.750293287034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45976.750293287034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45976.750293287034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45976.750293287034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45976.750293287034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45976.750293287034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45976.750293287034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45976.750293287034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45976.750293287034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45976.750293287034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45976.750293287034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45976.750293287034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45976.750293287034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45976.750293287034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45976.750293287034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45976.750293287034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45976.750293287034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45976.750293287034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45976.750293287034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45976.750293287034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45976.750293287034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45976.750293287034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45976.750293287034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45976.750293287034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45976.750293287034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45976.750293287034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45976.750293287034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45976.750293287034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45976.750293287034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45976.750293287034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45976.750293287034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45976.750293287034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45976.750293287034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45976.750293287034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45976.750293287034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45976.750293287034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45976.750293287034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45976.750293287034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45976.750293287034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45976.750293287034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45976.750293287034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45976.750293287034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45976.750293287034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45976.750293287034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45976.750293287034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45976.750293287034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45976.750293287034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45976.750293287034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45976.750293287034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45976.750293287034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45976.750293287034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45976.750293287034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45976.750293287034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45976.750293287034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45976.750293287034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45976.750293287034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45976.750293287034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45976.750293287034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45976.750293287034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45976.750293287034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45976.750293287034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45976.750293287034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45976.750293287034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45976.750293287034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45976.750293287034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45976.750293287034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45976.750293287034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45976.750293287034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45976.750293287034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45976.750293287034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45976.750293287034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45976.750293287034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45976.750293287034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45976.750293287034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45976.750293287034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45976.750293287034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45976.750293287034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45976.750293287034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45976.750293287034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45976.750293287034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45976.750293287034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45976.750293287034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45976.750293287034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45976.750293287034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45976.750293287034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45976.750293287034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45976.750293287034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45976.750293287034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45976.750293287034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45976.750293287034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45976.750293287034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45976.750293287034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45976.750293287034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45976.750293287034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45976.750293287034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45976.750293287034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45976.750293287034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45976.750293287034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45976.750293287034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45976.750293287034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45976.750293287034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45976.750293287034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45976.750293287034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45976.750293287034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45976.750293287034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45976.750293287034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45976.750293287034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45976.750293287034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45976.750293287034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45976.750293287034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45976.750293287034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45976.750293287034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45976.750293287034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45976.750293287034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45976.750293287034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45976.750293287034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45976.750293287034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45976.750293287034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45976.750293287034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45976.750293287034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45976.750293287034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45976.750293287034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45976.750293287034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45976.750293287034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45976.750293287034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45976.750293287034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45976.750293287034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45976.750293287034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45976.750293287034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45976.750293287034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45976.750293287034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45976.750293287034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45976.750293287034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45976.750293287034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45976.750293287034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45976.750293287034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45976.750293287034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45976.750293287034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45976.750293287034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45976.750293287034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45976.750293287034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45976.750293287034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45976.750293287034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45976.750293287034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45976.750293287034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45976.750293287034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45976.750293287034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45976.750293287034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45976.750293287034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45976.750293287034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45976.750293287034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45976.750293287034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45976.750293287034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45976.750293287034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45976.750293287034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45976.750293287034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45976.750293287034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45976.750293287034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45976.750293287034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45976.750293287034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45976.750293287034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45976.750293287034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45976.750293287034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45976.750293287034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45976.750293287034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45976.750293287034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45976.750293287034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45976.750293287034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45976.750293287034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45976.750293287034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45976.750293287034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45976.750293287034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45976.750293287034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45976.750293287034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45976.750293287034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45976.750293287034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45976.750293287034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45976.750293287034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45976.750293287034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45976.750293287034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45976.750293287034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45976.750293287034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45976.750293287034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45976.750293287034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45976.750293287034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45976.750293287034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45976.750293287034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45976.750293287034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45976.750293287034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45976.750293287034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45976.750293287034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45976.750293287034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45976.750293287034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45976.750293287034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45976.750293287034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45976.750293287034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45976.750293287034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45976.750293287034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45976.750293287034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45976.750293287034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45976.750293287034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45976.750293287034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45976.750293287034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45976.750293287034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45976.750293287034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45976.750293287034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45976.750293287034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45976.750293287034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45976.750293287034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45976.750293287034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45976.750293287034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45976.750293287034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45976.750293287034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45976.750293287034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45976.750293287034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45976.750293287034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45976.750293287034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45976.750293287034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45976.750293287034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45976.750293287034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45976.750293287034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45976.750293287034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45976.750293287034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45976.750293287034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45976.750293287034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45976.750293287034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45976.750293287034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45976.750293287034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45976.750293287034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45976.750293287034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45976.750293287034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45976.750293287034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45976.750293287034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45976.750293287034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45976.750293287034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45976.750293287034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45976.750293287034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45976.750293287034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45976.750293287034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45976.750293287034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45976.750293287034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45976.750293287034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45976.750293287034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45976.750293287034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45976.750293287034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45976.750293287034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45976.750293287034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45976.750293287034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45976.750293287034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45976.750293287034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45976.750293287034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45976.750293287034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45976.750293287034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45976.750293287034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45976.750293287034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45976.750293287034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45976.750293287034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45976.750293287034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45976.750293287034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45976.750293287034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45976.750293287034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45976.750293287034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45976.750293287034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45976.750293287034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45976.750293287034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45976.750293287034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45976.750293287034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45976.750293287034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45976.750293287034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45976.750293287034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45976.750293287034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45976.750293287034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45976.750293287034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45976.750293287034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45976.750293287034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45976.750293287034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45976.750293287034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45976.750293287034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45976.750293287034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45976.750293287034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45976.750293287034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45976.750293287034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45976.750293287034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45976.750293287034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45976.750293287034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45976.750293287034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45976.750293287034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45976.750293287034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45976.750293287034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45976.750293287034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45976.750293287034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45976.750293287034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45976.750293287034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45976.750293287034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45976.750293287034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45976.750293287034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45976.750293287034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45976.750293287034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45976.750293287034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45976.750293287034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45976.750293287034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45976.750293287034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45976.750293287034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45976.750293287034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45976.750293287034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45976.750293287034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45976.750293287034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45976.750293287034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45976.750293287034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45976.750293287034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45976.750293287034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45976.750293287034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45976.750293287034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45976.750293287034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45976.750293287034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45976.750293287034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45976.750293287034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45976.750293287034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45976.750293287034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45976.750293287034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45976.750293287034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45976.750293287034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45976.750293287034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45976.750293287034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45976.750293287034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45976.750293287034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45976.750293287034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45976.750293287034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45976.750293287034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45976.750293287034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45976.750293287034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45976.750293287034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45976.750293287034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45976.750293287034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45976.750293287034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45976.750293287034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45976.750293287034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45976.750293287034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45976.750293287034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45976.750293287034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45976.750293287034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45976.750293287034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45976.750293287034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45976.750293287034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45976.750293287034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45976.750293287034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45976.750293287034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45976.750293287034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45976.750293287034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45976.750293287034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45976.750293287034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45976.750293287034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45976.750293287034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45976.750293287034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45976.750293287034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45976.750293287034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45976.750293287034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45976.750293287034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45976.750293287034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45976.750293287034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45976.750293287034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45976.750293287034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45976.750293287034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45976.750293287034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45976.750293287034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45976.750293287034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45976.750293287034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45976.750293287034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45976.750293287034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45976.750293287034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45976.750293287034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45976.750293287034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45976.750293287034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45976.750293287034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45976.750293287034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45976.750293287034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45976.750293287034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45976.750293287034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45976.750293287034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45976.750293287034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45976.750293287034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45976.750293287034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45976.750293287034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45976.750293287034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45976.750293287034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45976.750293287034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45976.750293287034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45976.750293287034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45976.750293287034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45976.750293287034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45976.750293287034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45976.750293287034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45976.750293287034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45976.750293287034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45976.750293287034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45976.750293287034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45976.750293287034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45976.750293287034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45976.750293287034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45976.750293287034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45976.750293287034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45976.750293287034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45976.750293287034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45976.750293287034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45976.750293287034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45976.750293287034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45976.750293287034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45976.750293287034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45976.750293287034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45976.750293287034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45976.750293287034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45976.750293287034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45976.750293287034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45976.750293287034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45976.750293287034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45976.750293287034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45976.750293287034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45976.750293287034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45976.750293287034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45976.750293287034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45976.750293287034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45976.750293287034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45976.750293287034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45976.750293287034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45976.750293287034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45976.750293287034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45976.750293287034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45976.750293287034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45976.750293287034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45976.750293287034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45976.750293287034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45976.750293287034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45976.750293287034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45976.750293287034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45976.750293287034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45976.750293287034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45976.750293287034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45976.750293287034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45976.750293287034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45976.750293287034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45976.750293287034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45976.750293287034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45976.750293287034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45976.750293287034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45976.750293287034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45976.750293287034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45976.750293287034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45976.750293287034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45976.750293287034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45976.750293287034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45976.750293287034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45976.750293287034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45976.750293287034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45976.750293287034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45976.750293287034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45976.750293287034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45976.750293287034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45976.750293287034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45976.750293287034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45976.750293287034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45976.750293287034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45976.750293287034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45976.750293287034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45976.750293287034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45976.750293287034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45976.750293287034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45976.750293287034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45976.750293287034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45976.750293287034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45976.750293287034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45976.750293287034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45976.750293287034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45976.750293287034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45976.750293287034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45976.750293287034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45976.750293287034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45976.750293287034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45976.750293287034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45976.750293287034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45976.750293287034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45976.750293287034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45976.750293287034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45976.750293287034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45976.750293287034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45976.750293287034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45976.750293287034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45976.750293287034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45976.750293287034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45976.750293287034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45976.750293287034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45976.750293287034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45976.750293287034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45976.750293287034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45976.750293287034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45976.750293287034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45976.750293287034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45976.750293287034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45976.750293287034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45976.750293287034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45976.750293287034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45976.750293287034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45976.750293287034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45976.750293287034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45976.750293287034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45976.750293287034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45976.750293287034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45976.750293287034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45976.750293287034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45976.750293287034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45976.750293287034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45976.750293287034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45976.750293287034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45976.750293287034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45976.750293287034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45976.750293287034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45976.750293287034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45976.750293287034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45976.750293287034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45976.750293287034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45976.750293287034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45976.750293287034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45976.750293287034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45976.750293287034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45976.750293287034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45976.750293287034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45976.750293287034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45976.750293287034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45976.750293287034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45976.750293287034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45976.750293287034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45976.750293287034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45976.750293287034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45976.750293287034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45976.750293287034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45976.750293287034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45976.750293287034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45976.750293287034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45976.750293287034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45976.750293287034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45976.750293287034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45976.750293287034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45976.750293287034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45976.750293287034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45976.750293287034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45976.750293287034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45976.750293287034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45976.750293287034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45976.750293287034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45976.750293287034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45976.750293287034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45976.750293287034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45976.750293287034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45976.750293287034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45976.750293287034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45976.750293287034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45976.750293287034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45976.750293287034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45976.750293287034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45976.750293287034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45976.750293287034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45976.750293287034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45976.750293287034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45976.750293287034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45976.750293287034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45976.750293287034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45976.750293287034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45976.750293287034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45976.750293287034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45976.750293287034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45976.750293287034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45976.750293287034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45976.750293287034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45976.750293287034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45976.750293287034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45976.750293287034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45976.750293287034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45976.750293287034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45976.750293287034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45976.750293287034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45976.750293287034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45976.750293287034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45976.750293287034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45976.750293287034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45976.750293287034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45976.750293287034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45976.750293287034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45976.750293287034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45976.750293287034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45976.750293287034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45976.750293287034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45976.750293287034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45976.750293287034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45976.750293287034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45976.750293287034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45976.750293287034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45976.750293287034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45976.750293287034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45976.750293287034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45976.750293287034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45976.750293287034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45976.750293287034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45976.750293287034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273.26957569443766</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0.2982793981427676</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0.16118449073837837</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8.3753935185086448E-2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45976.750293287034</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45976.750293287034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45976.750293287034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45976.750293287034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45976.750293287034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45976.750293287034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45976.750293287034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45976.750293287034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45976.750293287034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45976.750293287034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45976.750293287034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45976.750293287034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45976.750293287034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45976.750293287034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45976.750293287034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45976.750293287034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45976.750293287034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45976.750293287034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45976.750293287034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45976.750293287034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45976.750293287034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45976.750293287034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45976.750293287034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45976.750293287034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45976.750293287034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45976.750293287034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45976.750293287034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45976.750293287034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45976.750293287034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45976.750293287034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45976.750293287034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45976.750293287034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45976.750293287034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45976.750293287034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45976.750293287034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45976.750293287034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45976.750293287034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45976.750293287034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45976.750293287034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45976.750293287034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45976.750293287034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45976.750293287034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45976.750293287034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45976.750293287034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45976.750293287034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45976.750293287034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45976.750293287034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45976.750293287034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45976.750293287034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45976.750293287034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45976.750293287034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45976.750293287034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45976.750293287034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45976.750293287034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45976.750293287034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45976.750293287034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45976.750293287034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45976.750293287034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45976.750293287034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45976.750293287034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45976.750293287034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45976.750293287034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45976.750293287034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45976.750293287034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45976.750293287034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45976.750293287034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45976.750293287034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45976.750293287034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45976.750293287034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45976.750293287034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45976.750293287034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45976.750293287034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45976.750293287034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45976.750293287034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45976.750293287034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45976.750293287034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45976.750293287034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45976.750293287034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45976.750293287034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45976.750293287034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45976.750293287034</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tabSelected="1" workbookViewId="0">
      <selection activeCell="E11" sqref="E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84.918233101845544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50.561415972217219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28.089182175921451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45976.750293287034</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45976.750293287034</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45976.750293287034</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45976.750293287034</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t="shared" ref="G10" ca="1" si="3">IFERROR(NOW()-F10,"")</f>
        <v>8.7573379627428949E-2</v>
      </c>
      <c r="H10" s="158">
        <v>45976.656805555554</v>
      </c>
      <c r="I10" s="124" t="str">
        <f>IFERROR(VLOOKUP(D10,DB!A:F,6,0),"")</f>
        <v>SCECO</v>
      </c>
      <c r="J10" s="124" t="str">
        <f>IFERROR(VLOOKUP(D10,DB!A:G,7,0),"")</f>
        <v>Good</v>
      </c>
      <c r="K10" s="124" t="s">
        <v>39136</v>
      </c>
      <c r="L10" s="124" t="str">
        <f>IFERROR(VLOOKUP(D10,DB!A:I,9,0),"")</f>
        <v>Latis</v>
      </c>
    </row>
    <row r="11" spans="1:13">
      <c r="A11" s="124" t="s">
        <v>39137</v>
      </c>
      <c r="B11" s="124" t="str">
        <f>IFERROR(VLOOKUP(D11,DB!A:K,11,0),"")</f>
        <v>R5</v>
      </c>
      <c r="C11" s="124">
        <v>1</v>
      </c>
      <c r="D11" s="124" t="s">
        <v>33046</v>
      </c>
      <c r="E11" s="124"/>
      <c r="F11" s="124"/>
      <c r="G11" s="126">
        <f t="shared" ca="1" si="2"/>
        <v>45976.750293287034</v>
      </c>
      <c r="H11" s="124"/>
      <c r="I11" s="124" t="str">
        <f>IFERROR(VLOOKUP(D11,DB!A:F,6,0),"")</f>
        <v>SCECO</v>
      </c>
      <c r="J11" s="124" t="str">
        <f>IFERROR(VLOOKUP(D11,DB!A:G,7,0),"")</f>
        <v>Dead</v>
      </c>
      <c r="K11" s="124"/>
      <c r="L11" s="124" t="str">
        <f>IFERROR(VLOOKUP(D11,DB!A:I,9,0),"")</f>
        <v>Latis</v>
      </c>
    </row>
    <row r="12" spans="1:13">
      <c r="A12" s="124"/>
      <c r="B12" s="124" t="str">
        <f>IFERROR(VLOOKUP(D12,DB!A:K,11,0),"")</f>
        <v/>
      </c>
      <c r="C12" s="124"/>
      <c r="D12" s="124"/>
      <c r="E12" s="124"/>
      <c r="F12" s="124"/>
      <c r="G12" s="126">
        <f t="shared" ca="1" si="2"/>
        <v>45976.750293287034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45976.750293287034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45976.750293287034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45976.750293287034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45976.750293287034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45976.750293287034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45976.750293287034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45976.750293287034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45976.750293287034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45976.750293287034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45976.750293287034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45976.750293287034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45976.750293287034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45976.750293287034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45976.750293287034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45976.750293287034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45976.750293287034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45976.750293287034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45976.750293287034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45976.750293287034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45976.750293287034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45976.750293287034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45976.750293287034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45976.750293287034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45976.750293287034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45976.750293287034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45976.750293287034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45976.750293287034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45976.750293287034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45976.750293287034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4">IFERROR(NOW()-F42,"")</f>
        <v>45976.750293287034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4"/>
        <v>45976.750293287034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4"/>
        <v>45976.750293287034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4"/>
        <v>45976.750293287034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4"/>
        <v>45976.750293287034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4"/>
        <v>45976.750293287034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4"/>
        <v>45976.750293287034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4"/>
        <v>45976.750293287034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4"/>
        <v>45976.750293287034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4"/>
        <v>45976.750293287034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4"/>
        <v>45976.750293287034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4"/>
        <v>45976.750293287034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4"/>
        <v>45976.750293287034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4"/>
        <v>45976.750293287034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4"/>
        <v>45976.750293287034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4"/>
        <v>45976.750293287034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4"/>
        <v>45976.750293287034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4"/>
        <v>45976.750293287034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4"/>
        <v>45976.750293287034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4"/>
        <v>45976.750293287034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4"/>
        <v>45976.750293287034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4"/>
        <v>45976.750293287034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4"/>
        <v>45976.750293287034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4"/>
        <v>45976.750293287034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4"/>
        <v>45976.750293287034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4"/>
        <v>45976.750293287034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4"/>
        <v>45976.750293287034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4"/>
        <v>45976.750293287034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4"/>
        <v>45976.750293287034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4"/>
        <v>45976.750293287034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4"/>
        <v>45976.750293287034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4"/>
        <v>45976.750293287034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4"/>
        <v>45976.750293287034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4"/>
        <v>45976.750293287034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4"/>
        <v>45976.750293287034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4"/>
        <v>45976.750293287034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4"/>
        <v>45976.750293287034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4"/>
        <v>45976.750293287034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4"/>
        <v>45976.750293287034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4"/>
        <v>45976.750293287034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4"/>
        <v>45976.750293287034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4"/>
        <v>45976.750293287034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4"/>
        <v>45976.750293287034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4"/>
        <v>45976.750293287034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4"/>
        <v>45976.750293287034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4"/>
        <v>45976.750293287034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4"/>
        <v>45976.750293287034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4"/>
        <v>45976.750293287034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4"/>
        <v>45976.750293287034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45976.750293287034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45976.750293287034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45976.750293287034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45976.750293287034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45976.750293287034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45976.750293287034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45976.750293287034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45976.750293287034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45976.750293287034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45976.750293287034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45976.750293287034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45976.750293287034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45976.750293287034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45976.750293287034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45976.750293287034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5">IFERROR(NOW()-F106,"")</f>
        <v>45976.750293287034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5"/>
        <v>45976.750293287034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5"/>
        <v>45976.750293287034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5"/>
        <v>45976.750293287034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5"/>
        <v>45976.750293287034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5"/>
        <v>45976.750293287034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5"/>
        <v>45976.750293287034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5"/>
        <v>45976.750293287034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5"/>
        <v>45976.750293287034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5"/>
        <v>45976.750293287034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5"/>
        <v>45976.750293287034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5"/>
        <v>45976.750293287034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5"/>
        <v>45976.750293287034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5"/>
        <v>45976.750293287034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5"/>
        <v>45976.750293287034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5"/>
        <v>45976.750293287034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5"/>
        <v>45976.750293287034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5"/>
        <v>45976.750293287034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5"/>
        <v>45976.750293287034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5"/>
        <v>45976.750293287034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5"/>
        <v>45976.750293287034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5"/>
        <v>45976.750293287034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5"/>
        <v>45976.750293287034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5"/>
        <v>45976.750293287034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5"/>
        <v>45976.750293287034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5"/>
        <v>45976.750293287034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5"/>
        <v>45976.750293287034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5"/>
        <v>45976.750293287034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5"/>
        <v>45976.750293287034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5"/>
        <v>45976.750293287034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5"/>
        <v>45976.750293287034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5"/>
        <v>45976.750293287034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5"/>
        <v>45976.750293287034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5"/>
        <v>45976.750293287034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5"/>
        <v>45976.750293287034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5"/>
        <v>45976.750293287034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5"/>
        <v>45976.750293287034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5"/>
        <v>45976.750293287034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5"/>
        <v>45976.750293287034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5"/>
        <v>45976.750293287034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5"/>
        <v>45976.750293287034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5"/>
        <v>45976.750293287034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5"/>
        <v>45976.750293287034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5"/>
        <v>45976.750293287034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5"/>
        <v>45976.750293287034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5"/>
        <v>45976.750293287034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5"/>
        <v>45976.750293287034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5"/>
        <v>45976.750293287034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5"/>
        <v>45976.750293287034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45976.750293287034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45976.750293287034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45976.750293287034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45976.750293287034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45976.750293287034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45976.750293287034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45976.750293287034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45976.750293287034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45976.750293287034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45976.750293287034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45976.750293287034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45976.750293287034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45976.750293287034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45976.750293287034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45976.750293287034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6">IFERROR(NOW()-F170,"")</f>
        <v>45976.750293287034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6"/>
        <v>45976.750293287034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6"/>
        <v>45976.750293287034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6"/>
        <v>45976.750293287034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6"/>
        <v>45976.750293287034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6"/>
        <v>45976.750293287034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6"/>
        <v>45976.750293287034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6"/>
        <v>45976.750293287034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6"/>
        <v>45976.750293287034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6"/>
        <v>45976.750293287034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6"/>
        <v>45976.750293287034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6"/>
        <v>45976.750293287034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6"/>
        <v>45976.750293287034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6"/>
        <v>45976.750293287034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6"/>
        <v>45976.750293287034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6"/>
        <v>45976.750293287034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6"/>
        <v>45976.750293287034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6"/>
        <v>45976.750293287034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6"/>
        <v>45976.750293287034</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45976.750293287034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45976.750293287034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45976.750293287034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45976.750293287034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45976.750293287034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45976.750293287034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45976.750293287034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45976.750293287034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45976.750293287034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45976.750293287034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45976.750293287034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45976.750293287034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45976.750293287034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45976.750293287034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45976.750293287034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45976.750293287034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45976.750293287034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45976.750293287034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45976.750293287034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45976.750293287034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45976.750293287034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45976.750293287034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45976.750293287034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45976.750293287034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45976.750293287034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45976.750293287034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45976.750293287034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45976.750293287034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45976.750293287034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45976.750293287034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45976.750293287034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45976.750293287034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45976.750293287034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45976.750293287034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45976.750293287034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45976.750293287034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45976.750293287034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45976.750293287034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45976.750293287034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45976.750293287034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45976.750293287034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45976.750293287034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45976.750293287034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45976.750293287034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45976.750293287034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45976.750293287034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45976.750293287034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45976.750293287034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45976.750293287034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45976.750293287034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45976.750293287034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45976.750293287034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45976.750293287034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45976.750293287034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45976.750293287034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45976.750293287034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45976.750293287034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45976.750293287034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45976.750293287034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45976.750293287034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45976.750293287034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45976.750293287034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45976.750293287034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45976.750293287034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45976.750293287034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45976.750293287034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45976.750293287034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45976.750293287034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45976.750293287034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45976.750293287034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45976.750293287034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45976.750293287034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45976.750293287034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45976.750293287034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45976.750293287034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45976.750293287034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45976.750293287034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45976.750293287034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45976.750293287034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45976.750293287034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45976.750293287034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45976.750293287034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45976.750293287034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45976.750293287034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45976.750293287034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45976.750293287034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45976.750293287034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45976.750293287034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45976.750293287034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45976.750293287034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45976.750293287034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45976.750293287034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45976.750293287034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45976.750293287034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45976.750293287034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45976.750293287034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45976.750293287034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45976.750293287034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45976.750293287034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45976.750293287034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45976.750293287034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45976.750293287034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45976.750293287034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45976.750293287034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45976.750293287034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45976.750293287034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45976.750293287034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45976.750293287034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45976.750293287034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45976.750293287034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45976.750293287034</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