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49" documentId="120_S{2AC9BD13-BADA-5192-A53E-5A8FF88502F6}" xr6:coauthVersionLast="47" xr6:coauthVersionMax="47" xr10:uidLastSave="{09508AD7-B249-4014-AB85-F457ED5D909F}"/>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<sst xmlns="http://schemas.openxmlformats.org/spreadsheetml/2006/main" count="180280" uniqueCount="39122">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</sst>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310.97268263888691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1.1259027778578456E-2</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45973.921108564813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45973.921108564813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45973.921108564813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45973.921108564813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45973.921108564813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45973.921108564813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45973.921108564813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45973.921108564813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45973.921108564813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45973.921108564813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45973.921108564813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45973.921108564813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45973.921108564813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45973.921108564813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45973.921108564813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45973.921108564813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45973.921108564813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45973.921108564813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45973.921108564813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45973.921108564813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45973.921108564813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45973.921108564813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45973.921108564813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45973.921108564813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45973.921108564813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45973.921108564813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45973.921108564813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45973.921108564813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45973.921108564813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45973.921108564813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45973.921108564813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45973.921108564813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45973.921108564813</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45973.921108564813</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45973.921108564813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45973.921108564813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45973.921108564813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45973.921108564813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45973.921108564813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45973.921108564813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45973.921108564813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45973.921108564813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45973.921108564813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45973.921108564813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45973.921108564813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45973.921108564813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45973.921108564813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45973.921108564813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45973.921108564813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45973.921108564813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45973.921108564813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45973.921108564813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45973.921108564813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45973.921108564813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45973.921108564813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45973.921108564813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45973.921108564813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45973.921108564813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45973.921108564813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45973.921108564813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45973.921108564813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45973.921108564813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45973.921108564813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45973.921108564813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45973.921108564813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45973.921108564813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45973.921108564813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45973.921108564813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45973.921108564813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45973.921108564813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45973.921108564813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45973.921108564813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45973.921108564813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45973.921108564813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45973.921108564813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45973.921108564813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45973.921108564813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45973.921108564813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45973.921108564813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45973.921108564813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45973.921108564813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45973.921108564813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45973.921108564813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45973.921108564813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45973.921108564813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45973.921108564813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45973.921108564813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45973.921108564813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45973.921108564813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45973.921108564813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45973.921108564813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45973.921108564813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45973.921108564813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45973.921108564813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45973.921108564813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45973.921108564813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45973.921108564813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45973.921108564813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45973.921108564813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45973.921108564813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45973.921108564813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45973.921108564813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45973.921108564813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45973.921108564813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45973.921108564813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45973.921108564813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45973.921108564813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45973.921108564813</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45973.921108564813</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45973.921108564813</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45973.921108564813</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45973.921108564813</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45973.921108564813</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45973.921108564813</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F825EB79-BE5D-43F8-BD77-10F6D30B4743}"/>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148.92127060185157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45973.921108564813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45973.921108564813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45973.921108564813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45973.921108564813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45973.921108564813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45973.921108564813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45973.921108564813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45973.921108564813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45973.921108564813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45973.921108564813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45973.921108564813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45973.921108564813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45973.921108564813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45973.921108564813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45973.921108564813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45973.921108564813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45973.921108564813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45973.921108564813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45973.921108564813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45973.921108564813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45973.921108564813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45973.921108564813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45973.921108564813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45973.921108564813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45973.921108564813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45973.921108564813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45973.921108564813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45973.921108564813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45973.921108564813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45973.921108564813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45973.921108564813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45973.921108564813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45973.921108564813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45973.921108564813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45973.921108564813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45973.921108564813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45973.921108564813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45973.921108564813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45973.921108564813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45973.921108564813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45973.921108564813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45973.921108564813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45973.921108564813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45973.921108564813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45973.921108564813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45973.921108564813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45973.921108564813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45973.921108564813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45973.921108564813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45973.921108564813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45973.921108564813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45973.921108564813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45973.921108564813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45973.921108564813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45973.921108564813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45973.921108564813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45973.921108564813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45973.921108564813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H5" sqref="H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v>1</v>
      </c>
      <c r="D2" s="18" t="s">
        <v>23168</v>
      </c>
      <c r="E2" s="18" t="s">
        <v>39021</v>
      </c>
      <c r="F2" s="20"/>
      <c r="G2" s="21">
        <f t="shared" ref="G2:G5" ca="1" si="0">IFERROR(NOW()-F2,"-")</f>
        <v>45973.921108564813</v>
      </c>
      <c r="H2" s="22">
        <v>45973.905405092592</v>
      </c>
      <c r="I2" s="19" t="str">
        <f>IFERROR(VLOOKUP(D2,DB!A:F,6,0),"")</f>
        <v>SCECO</v>
      </c>
      <c r="J2" s="18" t="str">
        <f>IFERROR(VLOOKUP(D2,DB!A:G,7,0),"")</f>
        <v>Weak</v>
      </c>
      <c r="K2" s="45" t="s">
        <v>39107</v>
      </c>
      <c r="L2" s="23" t="str">
        <f>IFERROR(VLOOKUP(D2,DB!A:I,9,0),"")</f>
        <v>Latis</v>
      </c>
    </row>
    <row r="3" spans="1:13" ht="15" customHeight="1">
      <c r="A3" s="19"/>
      <c r="B3" s="61" t="str">
        <f>IFERROR(VLOOKUP(D3,DB!A:K,11,0),"")</f>
        <v/>
      </c>
      <c r="C3" s="18"/>
      <c r="D3" s="61"/>
      <c r="E3" s="18"/>
      <c r="F3" s="20"/>
      <c r="G3" s="21">
        <f t="shared" ca="1" si="0"/>
        <v>45973.921108564813</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45973.921108564813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45973.921108564813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45973.921108564813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45973.921108564813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45973.921108564813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45973.921108564813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45973.921108564813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45973.921108564813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45973.921108564813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45973.921108564813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45973.921108564813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45973.921108564813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45973.921108564813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45973.921108564813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45973.921108564813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45973.921108564813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45973.921108564813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45973.921108564813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45973.921108564813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45973.921108564813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45973.921108564813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45973.921108564813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45973.921108564813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45973.921108564813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45973.921108564813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45973.921108564813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45973.921108564813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45973.921108564813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45973.921108564813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45973.921108564813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45973.921108564813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45973.921108564813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45973.921108564813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45973.921108564813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45973.921108564813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45973.921108564813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45973.921108564813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45973.921108564813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45973.921108564813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45973.921108564813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45973.921108564813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45973.921108564813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45973.921108564813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45973.921108564813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45973.921108564813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45973.921108564813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45973.921108564813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45973.921108564813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45973.921108564813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45973.921108564813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45973.921108564813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45973.921108564813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45973.921108564813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45973.921108564813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45973.921108564813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45973.921108564813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45973.921108564813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45973.921108564813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45973.921108564813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45973.921108564813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45973.921108564813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45973.921108564813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45973.921108564813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45973.921108564813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45973.921108564813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45973.921108564813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45973.921108564813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45973.921108564813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45973.921108564813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45973.921108564813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45973.921108564813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45973.921108564813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45973.921108564813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45973.921108564813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45973.921108564813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45973.921108564813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45973.921108564813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45973.921108564813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45973.921108564813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45973.921108564813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45973.921108564813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45973.921108564813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45973.921108564813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45973.921108564813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45973.921108564813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45973.921108564813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45973.921108564813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45973.921108564813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45973.921108564813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45973.921108564813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45973.921108564813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45973.921108564813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45973.921108564813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45973.921108564813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45973.921108564813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45973.921108564813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45973.921108564813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45973.921108564813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45973.921108564813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45973.921108564813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45973.921108564813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45973.921108564813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45973.921108564813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45973.921108564813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45973.921108564813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45973.921108564813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45973.921108564813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45973.921108564813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45973.921108564813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45973.921108564813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45973.921108564813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45973.921108564813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45973.921108564813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45973.921108564813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45973.921108564813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45973.921108564813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45973.921108564813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45973.921108564813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45973.921108564813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45973.921108564813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45973.921108564813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45973.921108564813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45973.921108564813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45973.921108564813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45973.921108564813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45973.921108564813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45973.921108564813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45973.921108564813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45973.921108564813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45973.921108564813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45973.921108564813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45973.921108564813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45973.921108564813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45973.921108564813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45973.921108564813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45973.921108564813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45973.921108564813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45973.921108564813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45973.921108564813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45973.921108564813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45973.921108564813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45973.921108564813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45973.921108564813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45973.921108564813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45973.921108564813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45973.921108564813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45973.921108564813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45973.921108564813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45973.921108564813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45973.921108564813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45973.921108564813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45973.921108564813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45973.921108564813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45973.921108564813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45973.921108564813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45973.921108564813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45973.921108564813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45973.921108564813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45973.921108564813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45973.921108564813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45973.921108564813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45973.921108564813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45973.921108564813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45973.921108564813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45973.921108564813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45973.921108564813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45973.921108564813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45973.921108564813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45973.921108564813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45973.921108564813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45973.921108564813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45973.921108564813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45973.921108564813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45973.921108564813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45973.921108564813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45973.921108564813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45973.921108564813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45973.921108564813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45973.921108564813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45973.921108564813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45973.921108564813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45973.921108564813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45973.921108564813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45973.921108564813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45973.921108564813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45973.921108564813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45973.921108564813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45973.921108564813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45973.921108564813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45973.921108564813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45973.921108564813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45973.921108564813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45973.921108564813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45973.921108564813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45973.921108564813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45973.921108564813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45973.921108564813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45973.921108564813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45973.921108564813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45973.921108564813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45973.921108564813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45973.921108564813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45973.921108564813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45973.921108564813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45973.921108564813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45973.921108564813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45973.921108564813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45973.921108564813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45973.921108564813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45973.921108564813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45973.921108564813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45973.921108564813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45973.921108564813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45973.921108564813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45973.921108564813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45973.921108564813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45973.921108564813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45973.921108564813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45973.921108564813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45973.921108564813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45973.921108564813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45973.921108564813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45973.921108564813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45973.921108564813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45973.921108564813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45973.921108564813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45973.921108564813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45973.921108564813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45973.921108564813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45973.921108564813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45973.921108564813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45973.921108564813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45973.921108564813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45973.921108564813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45973.921108564813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45973.921108564813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45973.921108564813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45973.921108564813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45973.921108564813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45973.921108564813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45973.921108564813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45973.921108564813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45973.921108564813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45973.921108564813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45973.921108564813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45973.921108564813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45973.921108564813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45973.921108564813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45973.921108564813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45973.921108564813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45973.921108564813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45973.921108564813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45973.921108564813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45973.921108564813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45973.921108564813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45973.921108564813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45973.921108564813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45973.921108564813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45973.921108564813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45973.921108564813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45973.921108564813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45973.921108564813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45973.921108564813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45973.921108564813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45973.921108564813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45973.921108564813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45973.921108564813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45973.921108564813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45973.921108564813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45973.921108564813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45973.921108564813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45973.921108564813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45973.921108564813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45973.921108564813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45973.921108564813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45973.921108564813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45973.921108564813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45973.921108564813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45973.921108564813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45973.921108564813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45973.921108564813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45973.921108564813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45973.921108564813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45973.921108564813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45973.921108564813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45973.921108564813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45973.921108564813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45973.921108564813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45973.921108564813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45973.921108564813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45973.921108564813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45973.921108564813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45973.921108564813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45973.921108564813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45973.921108564813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45973.921108564813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45973.921108564813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45973.921108564813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45973.921108564813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45973.921108564813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45973.921108564813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45973.921108564813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45973.921108564813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45973.921108564813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45973.921108564813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45973.921108564813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45973.921108564813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45973.921108564813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45973.921108564813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45973.921108564813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45973.921108564813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45973.921108564813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45973.921108564813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45973.921108564813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45973.921108564813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45973.921108564813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45973.921108564813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45973.921108564813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45973.921108564813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45973.921108564813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45973.921108564813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45973.921108564813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45973.921108564813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45973.921108564813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45973.921108564813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45973.921108564813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45973.921108564813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45973.921108564813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45973.921108564813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45973.921108564813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45973.921108564813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45973.921108564813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45973.921108564813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45973.921108564813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45973.921108564813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45973.921108564813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45973.921108564813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45973.921108564813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45973.921108564813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45973.921108564813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45973.921108564813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45973.921108564813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45973.921108564813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45973.921108564813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45973.921108564813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45973.921108564813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45973.921108564813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45973.921108564813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45973.921108564813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45973.921108564813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45973.921108564813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45973.921108564813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45973.921108564813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45973.921108564813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45973.921108564813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45973.921108564813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45973.921108564813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45973.921108564813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45973.921108564813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45973.921108564813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45973.921108564813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45973.921108564813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45973.921108564813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45973.921108564813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45973.921108564813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45973.921108564813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45973.921108564813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45973.921108564813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45973.921108564813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45973.921108564813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45973.921108564813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45973.921108564813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45973.921108564813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45973.921108564813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45973.921108564813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45973.921108564813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45973.921108564813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45973.921108564813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45973.921108564813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45973.921108564813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45973.921108564813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45973.921108564813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45973.921108564813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45973.921108564813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45973.921108564813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45973.921108564813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45973.921108564813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45973.921108564813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45973.921108564813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45973.921108564813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45973.921108564813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45973.921108564813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45973.921108564813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45973.921108564813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45973.921108564813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45973.921108564813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45973.921108564813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45973.921108564813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45973.921108564813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45973.921108564813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45973.921108564813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45973.921108564813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45973.921108564813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45973.921108564813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45973.921108564813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45973.921108564813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45973.921108564813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45973.921108564813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45973.921108564813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45973.921108564813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45973.921108564813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45973.921108564813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45973.921108564813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45973.921108564813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45973.921108564813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45973.921108564813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45973.921108564813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45973.921108564813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45973.921108564813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45973.921108564813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45973.921108564813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45973.921108564813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45973.921108564813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45973.921108564813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45973.921108564813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45973.921108564813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45973.921108564813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45973.921108564813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45973.921108564813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45973.921108564813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45973.921108564813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45973.921108564813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45973.921108564813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45973.921108564813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45973.921108564813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45973.921108564813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45973.921108564813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45973.921108564813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45973.921108564813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45973.921108564813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45973.921108564813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45973.921108564813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45973.921108564813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45973.921108564813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45973.921108564813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45973.921108564813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45973.921108564813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45973.921108564813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45973.921108564813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45973.921108564813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45973.921108564813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45973.921108564813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45973.921108564813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45973.921108564813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45973.921108564813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45973.921108564813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45973.921108564813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45973.921108564813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45973.921108564813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45973.921108564813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45973.921108564813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45973.921108564813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45973.921108564813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45973.921108564813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45973.921108564813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45973.921108564813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45973.921108564813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45973.921108564813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45973.921108564813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45973.921108564813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45973.921108564813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45973.921108564813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45973.921108564813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45973.921108564813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45973.921108564813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45973.921108564813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45973.921108564813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45973.921108564813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45973.921108564813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45973.921108564813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45973.921108564813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45973.921108564813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45973.921108564813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45973.921108564813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45973.921108564813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45973.921108564813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45973.921108564813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45973.921108564813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45973.921108564813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45973.921108564813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45973.921108564813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45973.921108564813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45973.921108564813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45973.921108564813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45973.921108564813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45973.921108564813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45973.921108564813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45973.921108564813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45973.921108564813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45973.921108564813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45973.921108564813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45973.921108564813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45973.921108564813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45973.921108564813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45973.921108564813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45973.921108564813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45973.921108564813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45973.921108564813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45973.921108564813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45973.921108564813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45973.921108564813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45973.921108564813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45973.921108564813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45973.921108564813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45973.921108564813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45973.921108564813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45973.921108564813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45973.921108564813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45973.921108564813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45973.921108564813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45973.921108564813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45973.921108564813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45973.921108564813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45973.921108564813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45973.921108564813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45973.921108564813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45973.921108564813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45973.921108564813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45973.921108564813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45973.921108564813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45973.921108564813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45973.921108564813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45973.921108564813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45973.921108564813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45973.921108564813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45973.921108564813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45973.921108564813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45973.921108564813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45973.921108564813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45973.921108564813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45973.921108564813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45973.921108564813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45973.921108564813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45973.921108564813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45973.921108564813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45973.921108564813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45973.921108564813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45973.921108564813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45973.921108564813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45973.921108564813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45973.921108564813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45973.921108564813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45973.921108564813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45973.921108564813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45973.921108564813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45973.921108564813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45973.921108564813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45973.921108564813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45973.921108564813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45973.921108564813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45973.921108564813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45973.921108564813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45973.921108564813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45973.921108564813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45973.921108564813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45973.921108564813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45973.921108564813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45973.921108564813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45973.921108564813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45973.921108564813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45973.921108564813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45973.921108564813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45973.921108564813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45973.921108564813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45973.921108564813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45973.921108564813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45973.921108564813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45973.921108564813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45973.921108564813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45973.921108564813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45973.921108564813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45973.921108564813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45973.921108564813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45973.921108564813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45973.921108564813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45973.921108564813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45973.921108564813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45973.921108564813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45973.921108564813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45973.921108564813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45973.921108564813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45973.921108564813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45973.921108564813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45973.921108564813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45973.921108564813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45973.921108564813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45973.921108564813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45973.921108564813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45973.921108564813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45973.921108564813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45973.921108564813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45973.921108564813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45973.921108564813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45973.921108564813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45973.921108564813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45973.921108564813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45973.921108564813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45973.921108564813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45973.921108564813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45973.921108564813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45973.921108564813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45973.921108564813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45973.921108564813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45973.921108564813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45973.921108564813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45973.921108564813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45973.921108564813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45973.921108564813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45973.921108564813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45973.921108564813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45973.921108564813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45973.921108564813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45973.921108564813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45973.921108564813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45973.921108564813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45973.921108564813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45973.921108564813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45973.921108564813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45973.921108564813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45973.921108564813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45973.921108564813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45973.921108564813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45973.921108564813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45973.921108564813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45973.921108564813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45973.921108564813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45973.921108564813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45973.921108564813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45973.921108564813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45973.921108564813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45973.921108564813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45973.921108564813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45973.921108564813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45973.921108564813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45973.921108564813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45973.921108564813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45973.921108564813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45973.921108564813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45973.921108564813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45973.921108564813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45973.921108564813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45973.921108564813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45973.921108564813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45973.921108564813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45973.921108564813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45973.921108564813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45973.921108564813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45973.921108564813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45973.921108564813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45973.921108564813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45973.921108564813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45973.921108564813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45973.921108564813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45973.921108564813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45973.921108564813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45973.921108564813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45973.921108564813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45973.921108564813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45973.921108564813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45973.921108564813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45973.921108564813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45973.921108564813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45973.921108564813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45973.921108564813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45973.921108564813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45973.921108564813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45973.921108564813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45973.921108564813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45973.921108564813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45973.921108564813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45973.921108564813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45973.921108564813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45973.921108564813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45973.921108564813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45973.921108564813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45973.921108564813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45973.921108564813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45973.921108564813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45973.921108564813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45973.921108564813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45973.921108564813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45973.921108564813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45973.921108564813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45973.921108564813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45973.921108564813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45973.921108564813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45973.921108564813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45973.921108564813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45973.921108564813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45973.921108564813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45973.921108564813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45973.921108564813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45973.921108564813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45973.921108564813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45973.921108564813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45973.921108564813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45973.921108564813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45973.921108564813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45973.921108564813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45973.921108564813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45973.921108564813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45973.921108564813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45973.921108564813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45973.921108564813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45973.921108564813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45973.921108564813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45973.921108564813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45973.921108564813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45973.921108564813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45973.921108564813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45973.921108564813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45973.921108564813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45973.921108564813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45973.921108564813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45973.921108564813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45973.921108564813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45973.921108564813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45973.921108564813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45973.921108564813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45973.921108564813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45973.921108564813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45973.921108564813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45973.921108564813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45973.921108564813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45973.921108564813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45973.921108564813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45973.921108564813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45973.921108564813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45973.921108564813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45973.921108564813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45973.921108564813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45973.921108564813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45973.921108564813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45973.921108564813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45973.921108564813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45973.921108564813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45973.921108564813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45973.921108564813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45973.921108564813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45973.921108564813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45973.921108564813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45973.921108564813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45973.921108564813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45973.921108564813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45973.921108564813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45973.921108564813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45973.921108564813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45973.921108564813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45973.921108564813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45973.921108564813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45973.921108564813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45973.921108564813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45973.921108564813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45973.921108564813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45973.921108564813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45973.921108564813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45973.921108564813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45973.921108564813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45973.921108564813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45973.921108564813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45973.921108564813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45973.921108564813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45973.921108564813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45973.921108564813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45973.921108564813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45973.921108564813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45973.921108564813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45973.921108564813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45973.921108564813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45973.921108564813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45973.921108564813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45973.921108564813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45973.921108564813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45973.921108564813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45973.921108564813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45973.921108564813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45973.921108564813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45973.921108564813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45973.921108564813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45973.921108564813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45973.921108564813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45973.921108564813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45973.921108564813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45973.921108564813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45973.921108564813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45973.921108564813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45973.921108564813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45973.921108564813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45973.921108564813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45973.921108564813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45973.921108564813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45973.921108564813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45973.921108564813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45973.921108564813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45973.921108564813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45973.921108564813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45973.921108564813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45973.921108564813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45973.921108564813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45973.921108564813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45973.921108564813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45973.921108564813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45973.921108564813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45973.921108564813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45973.921108564813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45973.921108564813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45973.921108564813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45973.921108564813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45973.921108564813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45973.921108564813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45973.921108564813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45973.921108564813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45973.921108564813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45973.921108564813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45973.921108564813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45973.921108564813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45973.921108564813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45973.921108564813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45973.921108564813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45973.921108564813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45973.921108564813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45973.921108564813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45973.921108564813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45973.921108564813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45973.921108564813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45973.921108564813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45973.921108564813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45973.921108564813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45973.921108564813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45973.921108564813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45973.921108564813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45973.921108564813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45973.921108564813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45973.921108564813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45973.921108564813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45973.921108564813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45973.921108564813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45973.921108564813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45973.921108564813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45973.921108564813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45973.921108564813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45973.921108564813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45973.921108564813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45973.921108564813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45973.921108564813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45973.921108564813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45973.921108564813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45973.921108564813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45973.921108564813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45973.921108564813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45973.921108564813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45973.921108564813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45973.921108564813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45973.921108564813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45973.921108564813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45973.921108564813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45973.921108564813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45973.921108564813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45973.921108564813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45973.921108564813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45973.921108564813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45973.921108564813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45973.921108564813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45973.921108564813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45973.921108564813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45973.921108564813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45973.921108564813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45973.921108564813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45973.921108564813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45973.921108564813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45973.921108564813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45973.921108564813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45973.921108564813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45973.921108564813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45973.921108564813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45973.921108564813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45973.921108564813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45973.921108564813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45973.921108564813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45973.921108564813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45973.921108564813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45973.921108564813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45973.921108564813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45973.921108564813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45973.921108564813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45973.921108564813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45973.921108564813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45973.921108564813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45973.921108564813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45973.921108564813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45973.921108564813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45973.921108564813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45973.921108564813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45973.921108564813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45973.921108564813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45973.921108564813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45973.921108564813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45973.921108564813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45973.921108564813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45973.921108564813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45973.921108564813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45973.921108564813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45973.921108564813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45973.921108564813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45973.921108564813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45973.921108564813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45973.921108564813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45973.921108564813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45973.921108564813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45973.921108564813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45973.921108564813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45973.921108564813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45973.921108564813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45973.921108564813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45973.921108564813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45973.921108564813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45973.921108564813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45973.921108564813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45973.921108564813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45973.921108564813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45973.921108564813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45973.921108564813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45973.921108564813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45973.921108564813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45973.921108564813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45973.921108564813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45973.921108564813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45973.921108564813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45973.921108564813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45973.921108564813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45973.921108564813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45973.921108564813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45973.921108564813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45973.921108564813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45973.921108564813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45973.921108564813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45973.921108564813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45973.921108564813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45973.921108564813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45973.921108564813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45973.921108564813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45973.921108564813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45973.921108564813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45973.921108564813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45973.921108564813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45973.921108564813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45973.921108564813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45973.921108564813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45973.921108564813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45973.921108564813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45973.921108564813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45973.921108564813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45973.921108564813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45973.921108564813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45973.921108564813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45973.921108564813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45973.921108564813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45973.921108564813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45973.921108564813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45973.921108564813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45973.921108564813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45973.921108564813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45973.921108564813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45973.921108564813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45973.921108564813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45973.921108564813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45973.921108564813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45973.921108564813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45973.921108564813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45973.921108564813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45973.921108564813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45973.921108564813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45973.921108564813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45973.921108564813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45973.921108564813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45973.921108564813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45973.921108564813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45973.921108564813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45973.921108564813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45973.921108564813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45973.921108564813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45973.921108564813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45973.921108564813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45973.921108564813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45973.921108564813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45973.921108564813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45973.921108564813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45973.921108564813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45973.921108564813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45973.921108564813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45973.921108564813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45973.921108564813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45973.921108564813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45973.921108564813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45973.921108564813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45973.921108564813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45973.921108564813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45973.921108564813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45973.921108564813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45973.921108564813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45973.921108564813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45973.921108564813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45973.921108564813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45973.921108564813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45973.921108564813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45973.921108564813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45973.921108564813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45973.921108564813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45973.921108564813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45973.921108564813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45973.921108564813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45973.921108564813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45973.921108564813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45973.921108564813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45973.921108564813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45973.921108564813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45973.921108564813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45973.921108564813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45973.921108564813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45973.921108564813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45973.921108564813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45973.921108564813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45973.921108564813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45973.921108564813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45973.921108564813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45973.921108564813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45973.921108564813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45973.921108564813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45973.921108564813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45973.921108564813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45973.921108564813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270.44039097221685</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45973.921108564813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45973.921108564813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45973.921108564813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45973.921108564813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45973.921108564813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45973.921108564813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45973.921108564813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45973.921108564813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45973.921108564813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45973.921108564813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45973.921108564813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45973.921108564813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45973.921108564813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45973.921108564813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45973.921108564813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45973.921108564813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45973.921108564813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45973.921108564813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45973.921108564813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45973.921108564813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45973.921108564813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45973.921108564813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45973.921108564813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45973.921108564813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45973.921108564813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45973.921108564813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45973.921108564813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45973.921108564813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45973.921108564813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45973.921108564813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45973.921108564813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45973.921108564813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45973.921108564813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45973.921108564813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45973.921108564813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45973.921108564813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45973.921108564813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45973.921108564813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45973.921108564813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45973.921108564813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45973.921108564813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45973.921108564813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45973.921108564813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45973.921108564813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45973.921108564813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45973.921108564813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45973.921108564813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45973.921108564813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45973.921108564813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45973.921108564813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45973.921108564813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45973.921108564813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45973.921108564813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45973.921108564813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45973.921108564813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45973.921108564813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45973.921108564813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45973.921108564813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45973.921108564813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45973.921108564813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45973.921108564813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45973.921108564813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45973.921108564813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45973.921108564813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45973.921108564813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45973.921108564813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45973.921108564813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45973.921108564813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82.089048379624728</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39102</v>
      </c>
      <c r="F3" s="38">
        <v>45926.188877314817</v>
      </c>
      <c r="G3" s="116">
        <f t="shared" ref="G3" ca="1" si="0">IFERROR(NOW()-F3,"")</f>
        <v>47.732231249996403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39102</v>
      </c>
      <c r="F4" s="125">
        <v>45948.661111111112</v>
      </c>
      <c r="G4" s="126">
        <f t="shared" ref="G4:G17" ca="1" si="1">IFERROR(NOW()-F4,"")</f>
        <v>25.259997453700635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45973.921108564813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45973.921108564813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45973.921108564813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45973.921108564813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45973.921108564813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45973.921108564813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45973.921108564813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45973.921108564813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45973.921108564813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45973.921108564813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45973.921108564813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45973.921108564813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45973.921108564813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45973.921108564813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45973.921108564813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45973.921108564813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45973.921108564813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45973.921108564813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45973.921108564813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45973.921108564813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45973.921108564813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45973.921108564813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45973.921108564813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45973.921108564813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45973.921108564813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45973.921108564813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45973.921108564813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45973.921108564813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45973.921108564813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45973.921108564813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45973.921108564813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45973.921108564813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45973.921108564813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45973.921108564813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45973.921108564813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45973.921108564813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45973.921108564813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45973.921108564813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45973.921108564813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45973.921108564813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45973.921108564813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45973.921108564813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45973.921108564813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45973.921108564813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45973.921108564813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45973.921108564813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45973.921108564813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45973.921108564813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45973.921108564813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45973.921108564813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45973.921108564813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45973.921108564813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45973.921108564813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45973.921108564813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45973.921108564813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45973.921108564813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45973.921108564813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45973.921108564813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45973.921108564813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45973.921108564813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45973.921108564813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45973.921108564813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45973.921108564813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45973.921108564813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45973.921108564813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45973.921108564813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45973.921108564813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45973.921108564813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45973.921108564813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45973.921108564813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45973.921108564813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45973.921108564813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45973.921108564813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45973.921108564813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45973.921108564813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45973.921108564813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45973.921108564813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45973.921108564813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45973.921108564813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45973.921108564813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45973.921108564813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45973.921108564813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45973.921108564813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45973.921108564813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45973.921108564813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45973.921108564813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45973.921108564813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45973.921108564813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45973.921108564813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45973.921108564813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45973.921108564813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45973.921108564813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45973.921108564813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45973.921108564813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45973.921108564813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45973.921108564813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45973.921108564813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45973.921108564813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45973.921108564813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45973.921108564813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45973.921108564813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45973.921108564813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45973.921108564813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45973.921108564813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45973.921108564813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45973.921108564813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45973.921108564813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45973.921108564813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45973.921108564813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45973.921108564813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45973.921108564813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45973.921108564813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45973.921108564813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45973.921108564813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45973.921108564813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45973.921108564813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45973.921108564813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45973.921108564813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45973.921108564813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45973.921108564813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45973.921108564813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45973.921108564813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45973.921108564813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45973.921108564813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45973.921108564813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45973.921108564813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45973.921108564813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45973.921108564813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45973.921108564813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45973.921108564813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45973.921108564813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45973.921108564813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45973.921108564813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45973.921108564813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45973.921108564813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45973.921108564813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45973.921108564813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45973.921108564813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45973.921108564813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45973.921108564813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45973.921108564813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45973.921108564813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45973.921108564813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45973.921108564813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45973.921108564813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45973.921108564813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45973.921108564813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45973.921108564813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45973.921108564813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45973.921108564813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45973.921108564813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45973.921108564813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45973.921108564813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45973.921108564813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45973.921108564813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45973.921108564813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45973.921108564813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45973.921108564813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45973.921108564813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45973.921108564813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45973.921108564813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45973.921108564813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45973.921108564813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45973.921108564813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45973.921108564813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45973.921108564813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45973.921108564813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45973.921108564813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45973.921108564813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45973.921108564813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45973.921108564813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45973.921108564813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45973.921108564813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45973.921108564813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45973.921108564813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45973.921108564813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45973.921108564813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45973.921108564813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45973.921108564813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45973.921108564813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45973.921108564813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45973.921108564813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45973.921108564813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45973.921108564813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45973.921108564813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45973.921108564813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45973.921108564813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45973.921108564813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45973.921108564813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45973.921108564813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45973.921108564813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45973.921108564813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45973.921108564813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45973.921108564813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45973.921108564813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45973.921108564813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45973.921108564813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45973.921108564813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45973.921108564813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45973.921108564813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45973.921108564813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45973.921108564813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45973.921108564813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45973.921108564813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45973.921108564813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45973.921108564813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45973.921108564813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45973.921108564813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45973.921108564813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45973.921108564813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45973.921108564813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45973.921108564813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45973.921108564813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45973.921108564813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45973.921108564813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45973.921108564813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45973.921108564813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45973.921108564813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45973.921108564813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45973.921108564813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45973.921108564813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45973.921108564813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45973.921108564813</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9" ca="1" si="0">IFERROR(NOW()-F2,"-")</f>
        <v>0.58985856481012888</v>
      </c>
      <c r="H2" s="143">
        <v>45973.190428240741</v>
      </c>
      <c r="I2" s="141" t="str">
        <f>IFERROR(VLOOKUP(D2,DB!A:F,6,0),"")</f>
        <v>SCECO</v>
      </c>
      <c r="J2" s="141" t="str">
        <f>IFERROR(VLOOKUP(D2,DB!A:G,7,0),"")</f>
        <v>Good</v>
      </c>
      <c r="K2" s="144" t="s">
        <v>39119</v>
      </c>
      <c r="L2" s="145" t="str">
        <f>IFERROR(VLOOKUP(D2,DB!A:I,9,0),"")</f>
        <v>Latis</v>
      </c>
    </row>
    <row r="3" spans="1:16382" ht="31.5" customHeight="1">
      <c r="A3" s="140" t="s">
        <v>39120</v>
      </c>
      <c r="B3" s="141" t="str">
        <f>IFERROR(VLOOKUP(D3,DB!A:K,11,0),"")</f>
        <v>R6</v>
      </c>
      <c r="C3" s="142">
        <v>2</v>
      </c>
      <c r="D3" s="141" t="s">
        <v>32050</v>
      </c>
      <c r="E3" s="124" t="s">
        <v>39021</v>
      </c>
      <c r="F3" s="143">
        <v>45973.888009259259</v>
      </c>
      <c r="G3" s="105">
        <f t="shared" ca="1" si="0"/>
        <v>3.3099305554060265E-2</v>
      </c>
      <c r="H3" s="143">
        <v>45973.87872685185</v>
      </c>
      <c r="I3" s="141" t="str">
        <f>IFERROR(VLOOKUP(D3,DB!A:F,6,0),"")</f>
        <v>SCECO</v>
      </c>
      <c r="J3" s="141" t="str">
        <f>IFERROR(VLOOKUP(D3,DB!A:G,7,0),"")</f>
        <v>In progress+No BB Design</v>
      </c>
      <c r="K3" s="144" t="s">
        <v>39121</v>
      </c>
      <c r="L3" s="145" t="str">
        <f>IFERROR(VLOOKUP(D3,DB!A:I,9,0),"")</f>
        <v>Latis</v>
      </c>
    </row>
    <row r="4" spans="1:16382" ht="31.5" customHeight="1">
      <c r="A4" s="140"/>
      <c r="B4" s="141" t="str">
        <f>IFERROR(VLOOKUP(D4,DB!A:K,11,0),"")</f>
        <v/>
      </c>
      <c r="C4" s="142"/>
      <c r="D4" s="141"/>
      <c r="E4" s="124"/>
      <c r="F4" s="143"/>
      <c r="G4" s="105">
        <f t="shared" ca="1" si="0"/>
        <v>45973.921108564813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45973.921108564813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45973.921108564813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45973.921108564813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45973.921108564813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45973.921108564813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45973.921108564813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45973.921108564813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45973.921108564813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45973.921108564813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45973.921108564813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45973.921108564813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45973.921108564813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45973.921108564813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45973.921108564813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45973.921108564813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45973.921108564813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45973.921108564813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45973.921108564813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45973.921108564813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45973.921108564813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45973.921108564813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45973.921108564813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45973.921108564813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45973.921108564813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45973.921108564813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45973.921108564813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45973.921108564813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45973.921108564813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45973.921108564813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45973.921108564813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45973.921108564813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45973.921108564813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45973.921108564813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45973.921108564813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45973.921108564813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45973.921108564813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45973.921108564813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45973.921108564813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45973.921108564813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45973.921108564813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45973.921108564813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45973.921108564813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45973.921108564813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45973.921108564813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45973.921108564813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45973.921108564813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45973.921108564813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45973.921108564813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45973.921108564813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45973.921108564813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45973.921108564813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45973.921108564813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45973.921108564813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45973.921108564813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45973.921108564813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45973.921108564813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45973.921108564813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45973.921108564813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45973.921108564813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45973.921108564813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45973.921108564813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45973.921108564813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45973.921108564813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45973.921108564813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45973.921108564813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45973.921108564813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45973.921108564813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45973.921108564813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45973.921108564813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45973.921108564813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45973.921108564813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45973.921108564813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45973.921108564813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45973.921108564813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45973.921108564813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45973.921108564813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45973.921108564813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45973.921108564813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45973.921108564813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45973.921108564813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45973.921108564813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45973.921108564813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45973.921108564813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45973.921108564813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45973.921108564813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45973.921108564813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45973.921108564813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45973.921108564813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45973.921108564813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45973.921108564813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45973.921108564813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45973.921108564813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45973.921108564813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45973.921108564813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45973.921108564813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45973.921108564813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45973.921108564813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45973.921108564813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45973.921108564813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45973.921108564813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45973.921108564813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45973.921108564813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45973.921108564813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45973.921108564813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45973.921108564813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45973.921108564813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45973.921108564813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45973.921108564813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45973.921108564813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45973.921108564813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45973.921108564813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45973.921108564813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45973.921108564813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45973.921108564813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45973.921108564813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45973.921108564813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45973.921108564813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45973.921108564813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45973.921108564813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45973.921108564813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45973.921108564813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45973.921108564813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45973.921108564813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45973.921108564813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45973.921108564813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45973.921108564813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45973.921108564813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45973.921108564813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45973.921108564813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45973.921108564813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45973.921108564813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45973.921108564813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45973.921108564813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45973.921108564813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45973.921108564813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45973.921108564813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45973.921108564813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45973.921108564813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45973.921108564813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45973.921108564813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45973.921108564813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45973.921108564813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45973.921108564813</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